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4861" yWindow="195" windowWidth="19065" windowHeight="12120" activeTab="2"/>
  </bookViews>
  <sheets>
    <sheet name="Trend pełzający" sheetId="1" r:id="rId1"/>
    <sheet name="Średnia ruchoma" sheetId="2" r:id="rId2"/>
    <sheet name="Wahania sezonowe" sheetId="3" r:id="rId3"/>
  </sheets>
  <definedNames/>
  <calcPr fullCalcOnLoad="1"/>
</workbook>
</file>

<file path=xl/sharedStrings.xml><?xml version="1.0" encoding="utf-8"?>
<sst xmlns="http://schemas.openxmlformats.org/spreadsheetml/2006/main" count="111" uniqueCount="35">
  <si>
    <t>t</t>
  </si>
  <si>
    <r>
      <t>y</t>
    </r>
    <r>
      <rPr>
        <vertAlign val="subscript"/>
        <sz val="10"/>
        <rFont val="Arial CE"/>
        <family val="2"/>
      </rPr>
      <t>t</t>
    </r>
  </si>
  <si>
    <t xml:space="preserve"> 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</si>
  <si>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</si>
  <si>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</si>
  <si>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</si>
  <si>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</si>
  <si>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</si>
  <si>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</si>
  <si>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</si>
  <si>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</si>
  <si>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</si>
  <si>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</si>
  <si>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</si>
  <si>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k=4</t>
  </si>
  <si>
    <t>kwartały lat 1998-2002</t>
  </si>
  <si>
    <t>ogółem</t>
  </si>
  <si>
    <t>I</t>
  </si>
  <si>
    <t>prognozy na 2003</t>
  </si>
  <si>
    <t>k=3</t>
  </si>
  <si>
    <t xml:space="preserve">BEZROBOCIE  REJESTROWANE ogółem w Polsce (w tysiącach)                                                     </t>
  </si>
  <si>
    <r>
      <t>y</t>
    </r>
    <r>
      <rPr>
        <vertAlign val="subscript"/>
        <sz val="10"/>
        <rFont val="Arial CE"/>
        <family val="2"/>
      </rPr>
      <t>ti</t>
    </r>
    <r>
      <rPr>
        <sz val="10"/>
        <rFont val="Arial"/>
        <family val="0"/>
      </rPr>
      <t xml:space="preserve"> (teoret.)</t>
    </r>
  </si>
  <si>
    <t>yt</t>
  </si>
  <si>
    <r>
      <t>e</t>
    </r>
    <r>
      <rPr>
        <vertAlign val="subscript"/>
        <sz val="10"/>
        <rFont val="Arial CE"/>
        <family val="2"/>
      </rPr>
      <t>ti</t>
    </r>
    <r>
      <rPr>
        <sz val="10"/>
        <rFont val="Arial CE"/>
        <family val="2"/>
      </rPr>
      <t xml:space="preserve"> </t>
    </r>
    <r>
      <rPr>
        <sz val="8"/>
        <rFont val="Arial CE"/>
        <family val="2"/>
      </rPr>
      <t>(w modelu addytywnym)</t>
    </r>
  </si>
  <si>
    <r>
      <t>u</t>
    </r>
    <r>
      <rPr>
        <vertAlign val="subscript"/>
        <sz val="10"/>
        <rFont val="Arial CE"/>
        <family val="2"/>
      </rPr>
      <t xml:space="preserve">ti </t>
    </r>
    <r>
      <rPr>
        <sz val="8"/>
        <rFont val="Arial CE"/>
        <family val="2"/>
      </rPr>
      <t>(w modelu multiplikatywnym)</t>
    </r>
  </si>
  <si>
    <t>alfa</t>
  </si>
  <si>
    <r>
      <t>u</t>
    </r>
    <r>
      <rPr>
        <vertAlign val="subscript"/>
        <sz val="10"/>
        <rFont val="Arial CE"/>
        <family val="2"/>
      </rPr>
      <t>i sr</t>
    </r>
  </si>
  <si>
    <r>
      <t>e</t>
    </r>
    <r>
      <rPr>
        <vertAlign val="subscript"/>
        <sz val="10"/>
        <rFont val="Arial CE"/>
        <family val="2"/>
      </rPr>
      <t>i sr</t>
    </r>
  </si>
  <si>
    <r>
      <t>s</t>
    </r>
    <r>
      <rPr>
        <vertAlign val="subscript"/>
        <sz val="10"/>
        <rFont val="Arial CE"/>
        <family val="2"/>
      </rPr>
      <t>i</t>
    </r>
  </si>
  <si>
    <r>
      <t>y</t>
    </r>
    <r>
      <rPr>
        <vertAlign val="subscript"/>
        <sz val="10"/>
        <rFont val="Arial CE"/>
        <family val="2"/>
      </rPr>
      <t>t</t>
    </r>
    <r>
      <rPr>
        <vertAlign val="superscript"/>
        <sz val="10"/>
        <rFont val="Arial CE"/>
        <family val="0"/>
      </rPr>
      <t>*</t>
    </r>
  </si>
  <si>
    <r>
      <t>q</t>
    </r>
    <r>
      <rPr>
        <vertAlign val="subscript"/>
        <sz val="10"/>
        <rFont val="Arial CE"/>
        <family val="2"/>
      </rPr>
      <t>ti</t>
    </r>
  </si>
  <si>
    <r>
      <t>phi</t>
    </r>
    <r>
      <rPr>
        <vertAlign val="subscript"/>
        <sz val="10"/>
        <rFont val="Arial CE"/>
        <family val="2"/>
      </rPr>
      <t>ti</t>
    </r>
  </si>
  <si>
    <t>Model multiplikatywny</t>
  </si>
  <si>
    <t>Model addytywny</t>
  </si>
  <si>
    <t>trend pełzający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</si>
</sst>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0"/>
    <numFmt numFmtId="166" formatCode="0.000"/>
    <numFmt numFmtId="167" formatCode="0.00000"/>
  </numFmts>
  <fonts count="16">
    <font>
      <sz val="10"/>
      <name val="Arial"/>
      <family val="0"/>
    </font>
    <font>
      <sz val="10"/>
      <name val="Arial CE"/>
      <family val="2"/>
    </font>
    <font>
      <vertAlign val="subscript"/>
      <sz val="10"/>
      <name val="Arial CE"/>
      <family val="2"/>
    </font>
    <font>
      <b/>
      <sz val="10"/>
      <name val="Times New Roman CE"/>
      <family val="1"/>
    </font>
    <font>
      <sz val="10"/>
      <name val="Times New Roman CE"/>
      <family val="1"/>
    </font>
    <font>
      <sz val="8"/>
      <name val="Arial"/>
      <family val="0"/>
    </font>
    <font>
      <b/>
      <sz val="9"/>
      <color indexed="8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b/>
      <sz val="9"/>
      <color indexed="10"/>
      <name val="Arial CE"/>
      <family val="2"/>
    </font>
    <font>
      <b/>
      <sz val="10"/>
      <color indexed="10"/>
      <name val="Arial CE"/>
      <family val="2"/>
    </font>
    <font>
      <sz val="11"/>
      <name val="Arial"/>
      <family val="0"/>
    </font>
    <font>
      <sz val="8"/>
      <name val="Arial CE"/>
      <family val="2"/>
    </font>
    <font>
      <vertAlign val="superscript"/>
      <sz val="10"/>
      <name val="Arial CE"/>
      <family val="0"/>
    </font>
    <font>
      <b/>
      <vertAlign val="subscript"/>
      <sz val="12"/>
      <name val="Arial"/>
      <family val="2"/>
    </font>
    <font>
      <b/>
      <sz val="12"/>
      <name val="Arial"/>
      <family val="0"/>
    </font>
  </fonts>
  <fills count="20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6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2" borderId="1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5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0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0" xfId="0" applyFill="1" applyBorder="1" applyAlignment="1">
      <alignment/>
    </xf>
    <xf numFmtId="0" fontId="0" fillId="6" borderId="6" xfId="0" applyFill="1" applyBorder="1" applyAlignment="1">
      <alignment/>
    </xf>
    <xf numFmtId="0" fontId="0" fillId="6" borderId="4" xfId="0" applyFill="1" applyBorder="1" applyAlignment="1">
      <alignment/>
    </xf>
    <xf numFmtId="0" fontId="0" fillId="6" borderId="0" xfId="0" applyFill="1" applyBorder="1" applyAlignment="1">
      <alignment/>
    </xf>
    <xf numFmtId="0" fontId="0" fillId="7" borderId="1" xfId="0" applyFill="1" applyBorder="1" applyAlignment="1">
      <alignment/>
    </xf>
    <xf numFmtId="0" fontId="0" fillId="7" borderId="4" xfId="0" applyFill="1" applyBorder="1" applyAlignment="1">
      <alignment/>
    </xf>
    <xf numFmtId="0" fontId="0" fillId="7" borderId="0" xfId="0" applyFill="1" applyBorder="1" applyAlignment="1">
      <alignment/>
    </xf>
    <xf numFmtId="0" fontId="0" fillId="0" borderId="7" xfId="0" applyBorder="1" applyAlignment="1">
      <alignment/>
    </xf>
    <xf numFmtId="0" fontId="0" fillId="3" borderId="4" xfId="0" applyFill="1" applyBorder="1" applyAlignment="1">
      <alignment/>
    </xf>
    <xf numFmtId="0" fontId="0" fillId="3" borderId="0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5" xfId="0" applyFill="1" applyBorder="1" applyAlignment="1">
      <alignment/>
    </xf>
    <xf numFmtId="0" fontId="0" fillId="6" borderId="1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5" xfId="0" applyFill="1" applyBorder="1" applyAlignment="1">
      <alignment/>
    </xf>
    <xf numFmtId="0" fontId="0" fillId="2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4" borderId="3" xfId="0" applyFill="1" applyBorder="1" applyAlignment="1">
      <alignment/>
    </xf>
    <xf numFmtId="0" fontId="0" fillId="0" borderId="7" xfId="0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/>
    </xf>
    <xf numFmtId="0" fontId="6" fillId="0" borderId="7" xfId="17" applyFont="1" applyBorder="1">
      <alignment/>
      <protection/>
    </xf>
    <xf numFmtId="0" fontId="6" fillId="0" borderId="7" xfId="0" applyFont="1" applyBorder="1" applyAlignment="1">
      <alignment/>
    </xf>
    <xf numFmtId="0" fontId="8" fillId="0" borderId="7" xfId="0" applyFont="1" applyBorder="1" applyAlignment="1">
      <alignment/>
    </xf>
    <xf numFmtId="1" fontId="6" fillId="0" borderId="7" xfId="17" applyNumberFormat="1" applyFont="1" applyBorder="1">
      <alignment/>
      <protection/>
    </xf>
    <xf numFmtId="1" fontId="6" fillId="0" borderId="7" xfId="0" applyNumberFormat="1" applyFont="1" applyBorder="1" applyAlignment="1">
      <alignment/>
    </xf>
    <xf numFmtId="0" fontId="8" fillId="0" borderId="7" xfId="17" applyFont="1" applyBorder="1">
      <alignment/>
      <protection/>
    </xf>
    <xf numFmtId="0" fontId="6" fillId="0" borderId="0" xfId="0" applyFont="1" applyAlignment="1">
      <alignment/>
    </xf>
    <xf numFmtId="0" fontId="0" fillId="8" borderId="7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9" borderId="7" xfId="0" applyFill="1" applyBorder="1" applyAlignment="1">
      <alignment horizontal="center" vertical="center" wrapText="1"/>
    </xf>
    <xf numFmtId="0" fontId="0" fillId="10" borderId="10" xfId="0" applyFill="1" applyBorder="1" applyAlignment="1">
      <alignment horizontal="center" vertical="center"/>
    </xf>
    <xf numFmtId="0" fontId="0" fillId="11" borderId="11" xfId="0" applyFill="1" applyBorder="1" applyAlignment="1">
      <alignment horizontal="center" vertical="center"/>
    </xf>
    <xf numFmtId="0" fontId="0" fillId="12" borderId="7" xfId="0" applyFill="1" applyBorder="1" applyAlignment="1">
      <alignment horizontal="center" vertical="center"/>
    </xf>
    <xf numFmtId="0" fontId="0" fillId="13" borderId="12" xfId="0" applyFill="1" applyBorder="1" applyAlignment="1">
      <alignment/>
    </xf>
    <xf numFmtId="0" fontId="0" fillId="13" borderId="0" xfId="0" applyFill="1" applyBorder="1" applyAlignment="1">
      <alignment/>
    </xf>
    <xf numFmtId="0" fontId="0" fillId="14" borderId="12" xfId="0" applyFill="1" applyBorder="1" applyAlignment="1">
      <alignment/>
    </xf>
    <xf numFmtId="0" fontId="0" fillId="14" borderId="0" xfId="0" applyFill="1" applyBorder="1" applyAlignment="1">
      <alignment/>
    </xf>
    <xf numFmtId="0" fontId="0" fillId="14" borderId="5" xfId="0" applyFill="1" applyBorder="1" applyAlignment="1">
      <alignment/>
    </xf>
    <xf numFmtId="0" fontId="0" fillId="14" borderId="13" xfId="0" applyFill="1" applyBorder="1" applyAlignment="1">
      <alignment/>
    </xf>
    <xf numFmtId="164" fontId="4" fillId="0" borderId="4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3" borderId="12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15" borderId="7" xfId="0" applyFill="1" applyBorder="1" applyAlignment="1">
      <alignment/>
    </xf>
    <xf numFmtId="0" fontId="9" fillId="15" borderId="7" xfId="0" applyFont="1" applyFill="1" applyBorder="1" applyAlignment="1">
      <alignment/>
    </xf>
    <xf numFmtId="0" fontId="10" fillId="15" borderId="7" xfId="0" applyFont="1" applyFill="1" applyBorder="1" applyAlignment="1">
      <alignment/>
    </xf>
    <xf numFmtId="2" fontId="0" fillId="0" borderId="0" xfId="0" applyNumberFormat="1" applyAlignment="1">
      <alignment/>
    </xf>
    <xf numFmtId="2" fontId="0" fillId="6" borderId="1" xfId="0" applyNumberFormat="1" applyFill="1" applyBorder="1" applyAlignment="1">
      <alignment/>
    </xf>
    <xf numFmtId="2" fontId="0" fillId="6" borderId="2" xfId="0" applyNumberFormat="1" applyFill="1" applyBorder="1" applyAlignment="1">
      <alignment/>
    </xf>
    <xf numFmtId="2" fontId="0" fillId="4" borderId="1" xfId="0" applyNumberFormat="1" applyFill="1" applyBorder="1" applyAlignment="1">
      <alignment/>
    </xf>
    <xf numFmtId="2" fontId="0" fillId="4" borderId="2" xfId="0" applyNumberFormat="1" applyFill="1" applyBorder="1" applyAlignment="1">
      <alignment/>
    </xf>
    <xf numFmtId="2" fontId="0" fillId="8" borderId="1" xfId="0" applyNumberFormat="1" applyFill="1" applyBorder="1" applyAlignment="1">
      <alignment/>
    </xf>
    <xf numFmtId="2" fontId="0" fillId="8" borderId="2" xfId="0" applyNumberFormat="1" applyFill="1" applyBorder="1" applyAlignment="1">
      <alignment/>
    </xf>
    <xf numFmtId="2" fontId="0" fillId="15" borderId="1" xfId="0" applyNumberFormat="1" applyFill="1" applyBorder="1" applyAlignment="1">
      <alignment/>
    </xf>
    <xf numFmtId="2" fontId="0" fillId="15" borderId="2" xfId="0" applyNumberFormat="1" applyFill="1" applyBorder="1" applyAlignment="1">
      <alignment/>
    </xf>
    <xf numFmtId="2" fontId="0" fillId="15" borderId="3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0" fillId="9" borderId="1" xfId="0" applyNumberFormat="1" applyFill="1" applyBorder="1" applyAlignment="1">
      <alignment/>
    </xf>
    <xf numFmtId="2" fontId="0" fillId="9" borderId="2" xfId="0" applyNumberFormat="1" applyFill="1" applyBorder="1" applyAlignment="1">
      <alignment/>
    </xf>
    <xf numFmtId="2" fontId="0" fillId="9" borderId="3" xfId="0" applyNumberFormat="1" applyFill="1" applyBorder="1" applyAlignment="1">
      <alignment/>
    </xf>
    <xf numFmtId="0" fontId="0" fillId="16" borderId="7" xfId="0" applyFill="1" applyBorder="1" applyAlignment="1">
      <alignment horizontal="center" vertical="center" wrapText="1"/>
    </xf>
    <xf numFmtId="2" fontId="0" fillId="16" borderId="1" xfId="0" applyNumberFormat="1" applyFill="1" applyBorder="1" applyAlignment="1">
      <alignment/>
    </xf>
    <xf numFmtId="2" fontId="0" fillId="16" borderId="2" xfId="0" applyNumberFormat="1" applyFill="1" applyBorder="1" applyAlignment="1">
      <alignment/>
    </xf>
    <xf numFmtId="2" fontId="0" fillId="16" borderId="3" xfId="0" applyNumberFormat="1" applyFill="1" applyBorder="1" applyAlignment="1">
      <alignment/>
    </xf>
    <xf numFmtId="165" fontId="0" fillId="10" borderId="7" xfId="0" applyNumberFormat="1" applyFill="1" applyBorder="1" applyAlignment="1">
      <alignment/>
    </xf>
    <xf numFmtId="2" fontId="0" fillId="11" borderId="1" xfId="0" applyNumberFormat="1" applyFill="1" applyBorder="1" applyAlignment="1">
      <alignment/>
    </xf>
    <xf numFmtId="2" fontId="0" fillId="11" borderId="2" xfId="0" applyNumberFormat="1" applyFill="1" applyBorder="1" applyAlignment="1">
      <alignment/>
    </xf>
    <xf numFmtId="2" fontId="0" fillId="11" borderId="3" xfId="0" applyNumberFormat="1" applyFill="1" applyBorder="1" applyAlignment="1">
      <alignment/>
    </xf>
    <xf numFmtId="2" fontId="0" fillId="6" borderId="0" xfId="0" applyNumberFormat="1" applyFill="1" applyAlignment="1">
      <alignment/>
    </xf>
    <xf numFmtId="2" fontId="0" fillId="3" borderId="1" xfId="0" applyNumberFormat="1" applyFill="1" applyBorder="1" applyAlignment="1">
      <alignment/>
    </xf>
    <xf numFmtId="2" fontId="0" fillId="3" borderId="2" xfId="0" applyNumberFormat="1" applyFill="1" applyBorder="1" applyAlignment="1">
      <alignment/>
    </xf>
    <xf numFmtId="2" fontId="0" fillId="3" borderId="3" xfId="0" applyNumberFormat="1" applyFill="1" applyBorder="1" applyAlignment="1">
      <alignment/>
    </xf>
    <xf numFmtId="2" fontId="0" fillId="2" borderId="1" xfId="0" applyNumberFormat="1" applyFill="1" applyBorder="1" applyAlignment="1">
      <alignment/>
    </xf>
    <xf numFmtId="2" fontId="0" fillId="2" borderId="2" xfId="0" applyNumberFormat="1" applyFill="1" applyBorder="1" applyAlignment="1">
      <alignment/>
    </xf>
    <xf numFmtId="0" fontId="0" fillId="3" borderId="7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 applyAlignment="1">
      <alignment/>
    </xf>
    <xf numFmtId="0" fontId="0" fillId="0" borderId="7" xfId="0" applyBorder="1" applyAlignment="1">
      <alignment wrapText="1"/>
    </xf>
    <xf numFmtId="0" fontId="0" fillId="15" borderId="7" xfId="0" applyFill="1" applyBorder="1" applyAlignment="1">
      <alignment wrapText="1"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17" borderId="11" xfId="0" applyFill="1" applyBorder="1" applyAlignment="1">
      <alignment/>
    </xf>
    <xf numFmtId="0" fontId="0" fillId="17" borderId="10" xfId="0" applyFill="1" applyBorder="1" applyAlignment="1">
      <alignment/>
    </xf>
    <xf numFmtId="0" fontId="0" fillId="10" borderId="7" xfId="0" applyFill="1" applyBorder="1" applyAlignment="1">
      <alignment horizontal="center" vertical="center"/>
    </xf>
    <xf numFmtId="0" fontId="0" fillId="0" borderId="1" xfId="0" applyBorder="1" applyAlignment="1">
      <alignment/>
    </xf>
    <xf numFmtId="0" fontId="6" fillId="0" borderId="1" xfId="0" applyFont="1" applyBorder="1" applyAlignment="1">
      <alignment/>
    </xf>
    <xf numFmtId="0" fontId="0" fillId="15" borderId="15" xfId="0" applyFill="1" applyBorder="1" applyAlignment="1">
      <alignment/>
    </xf>
    <xf numFmtId="0" fontId="0" fillId="15" borderId="8" xfId="0" applyFill="1" applyBorder="1" applyAlignment="1">
      <alignment/>
    </xf>
    <xf numFmtId="0" fontId="0" fillId="3" borderId="1" xfId="0" applyFill="1" applyBorder="1" applyAlignment="1">
      <alignment horizontal="center" vertical="center"/>
    </xf>
    <xf numFmtId="2" fontId="0" fillId="18" borderId="7" xfId="0" applyNumberFormat="1" applyFill="1" applyBorder="1" applyAlignment="1">
      <alignment/>
    </xf>
    <xf numFmtId="2" fontId="0" fillId="19" borderId="7" xfId="0" applyNumberFormat="1" applyFill="1" applyBorder="1" applyAlignment="1">
      <alignment/>
    </xf>
    <xf numFmtId="43" fontId="0" fillId="0" borderId="1" xfId="15" applyBorder="1" applyAlignment="1">
      <alignment/>
    </xf>
    <xf numFmtId="43" fontId="0" fillId="0" borderId="2" xfId="15" applyBorder="1" applyAlignment="1">
      <alignment/>
    </xf>
    <xf numFmtId="43" fontId="0" fillId="0" borderId="3" xfId="15" applyBorder="1" applyAlignment="1">
      <alignment/>
    </xf>
    <xf numFmtId="43" fontId="0" fillId="0" borderId="7" xfId="15" applyBorder="1" applyAlignment="1">
      <alignment/>
    </xf>
    <xf numFmtId="2" fontId="0" fillId="0" borderId="0" xfId="0" applyNumberFormat="1" applyFill="1" applyAlignment="1">
      <alignment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'Trend pełzający'!$C$2:$C$33</c:f>
              <c:numCache>
                <c:ptCount val="32"/>
                <c:pt idx="0">
                  <c:v>107.19273184063682</c:v>
                </c:pt>
                <c:pt idx="1">
                  <c:v>106.77621010388616</c:v>
                </c:pt>
                <c:pt idx="2">
                  <c:v>106.73390993809862</c:v>
                </c:pt>
                <c:pt idx="3">
                  <c:v>106.95897891143098</c:v>
                </c:pt>
                <c:pt idx="4">
                  <c:v>107.1713132966632</c:v>
                </c:pt>
                <c:pt idx="5">
                  <c:v>106.8230982083566</c:v>
                </c:pt>
                <c:pt idx="6">
                  <c:v>106.71731532697697</c:v>
                </c:pt>
                <c:pt idx="7">
                  <c:v>106.50672803465018</c:v>
                </c:pt>
                <c:pt idx="8">
                  <c:v>105.81995937501974</c:v>
                </c:pt>
                <c:pt idx="9">
                  <c:v>105.51501560023758</c:v>
                </c:pt>
                <c:pt idx="10">
                  <c:v>105.26639465107792</c:v>
                </c:pt>
                <c:pt idx="11">
                  <c:v>105.14781033295604</c:v>
                </c:pt>
                <c:pt idx="12">
                  <c:v>104.72453818518565</c:v>
                </c:pt>
                <c:pt idx="13">
                  <c:v>104.70561289869677</c:v>
                </c:pt>
                <c:pt idx="14">
                  <c:v>104.120551575387</c:v>
                </c:pt>
                <c:pt idx="15">
                  <c:v>104.01548933488588</c:v>
                </c:pt>
                <c:pt idx="16">
                  <c:v>103.16250302603254</c:v>
                </c:pt>
                <c:pt idx="17">
                  <c:v>103.097</c:v>
                </c:pt>
                <c:pt idx="18">
                  <c:v>102.904</c:v>
                </c:pt>
                <c:pt idx="19">
                  <c:v>102.753</c:v>
                </c:pt>
                <c:pt idx="20">
                  <c:v>102.818</c:v>
                </c:pt>
                <c:pt idx="21">
                  <c:v>102.339</c:v>
                </c:pt>
                <c:pt idx="22">
                  <c:v>102.145</c:v>
                </c:pt>
                <c:pt idx="23">
                  <c:v>102.017</c:v>
                </c:pt>
                <c:pt idx="24">
                  <c:v>101.61603502682573</c:v>
                </c:pt>
                <c:pt idx="25">
                  <c:v>101.46967057832761</c:v>
                </c:pt>
                <c:pt idx="26">
                  <c:v>101.42442496471395</c:v>
                </c:pt>
                <c:pt idx="27">
                  <c:v>101.16576912407591</c:v>
                </c:pt>
                <c:pt idx="28">
                  <c:v>101.1537519974583</c:v>
                </c:pt>
                <c:pt idx="29">
                  <c:v>101.07292357271278</c:v>
                </c:pt>
                <c:pt idx="30">
                  <c:v>100.7837903295576</c:v>
                </c:pt>
                <c:pt idx="31">
                  <c:v>100.83172246400439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'Trend pełzający'!$I$2:$I$33</c:f>
              <c:numCache>
                <c:ptCount val="32"/>
                <c:pt idx="0">
                  <c:v>107.02699154152391</c:v>
                </c:pt>
                <c:pt idx="1">
                  <c:v>106.8255909629768</c:v>
                </c:pt>
                <c:pt idx="2">
                  <c:v>106.8559013650053</c:v>
                </c:pt>
                <c:pt idx="3">
                  <c:v>106.94025832163739</c:v>
                </c:pt>
                <c:pt idx="4">
                  <c:v>107.03959028460545</c:v>
                </c:pt>
                <c:pt idx="5">
                  <c:v>106.92929814173647</c:v>
                </c:pt>
                <c:pt idx="6">
                  <c:v>106.71697813224088</c:v>
                </c:pt>
                <c:pt idx="7">
                  <c:v>106.38270298586691</c:v>
                </c:pt>
                <c:pt idx="8">
                  <c:v>105.91605566806892</c:v>
                </c:pt>
                <c:pt idx="9">
                  <c:v>105.53973054941538</c:v>
                </c:pt>
                <c:pt idx="10">
                  <c:v>105.26551164018029</c:v>
                </c:pt>
                <c:pt idx="11">
                  <c:v>105.0856442529703</c:v>
                </c:pt>
                <c:pt idx="12">
                  <c:v>104.81844696507312</c:v>
                </c:pt>
                <c:pt idx="13">
                  <c:v>104.60079898902812</c:v>
                </c:pt>
                <c:pt idx="14">
                  <c:v>104.22266289000227</c:v>
                </c:pt>
                <c:pt idx="15">
                  <c:v>103.83721205347337</c:v>
                </c:pt>
                <c:pt idx="16">
                  <c:v>103.33767078057224</c:v>
                </c:pt>
                <c:pt idx="17">
                  <c:v>103.05662264448306</c:v>
                </c:pt>
                <c:pt idx="18">
                  <c:v>102.89580068455732</c:v>
                </c:pt>
                <c:pt idx="19">
                  <c:v>102.81342484869836</c:v>
                </c:pt>
                <c:pt idx="20">
                  <c:v>102.67875</c:v>
                </c:pt>
                <c:pt idx="21">
                  <c:v>102.4227482486587</c:v>
                </c:pt>
                <c:pt idx="22">
                  <c:v>102.1720682224249</c:v>
                </c:pt>
                <c:pt idx="23">
                  <c:v>101.92707103738711</c:v>
                </c:pt>
                <c:pt idx="24">
                  <c:v>101.68291795002665</c:v>
                </c:pt>
                <c:pt idx="25">
                  <c:v>101.4891511433796</c:v>
                </c:pt>
                <c:pt idx="26">
                  <c:v>101.35506558053642</c:v>
                </c:pt>
                <c:pt idx="27">
                  <c:v>101.23456724231386</c:v>
                </c:pt>
                <c:pt idx="28">
                  <c:v>101.1318902855233</c:v>
                </c:pt>
                <c:pt idx="29">
                  <c:v>101.0167559726641</c:v>
                </c:pt>
                <c:pt idx="30">
                  <c:v>100.87891501673175</c:v>
                </c:pt>
                <c:pt idx="31">
                  <c:v>100.77226381440573</c:v>
                </c:pt>
              </c:numCache>
            </c:numRef>
          </c:val>
          <c:smooth val="0"/>
        </c:ser>
        <c:marker val="1"/>
        <c:axId val="31476031"/>
        <c:axId val="14848824"/>
      </c:lineChart>
      <c:catAx>
        <c:axId val="314760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848824"/>
        <c:crosses val="autoZero"/>
        <c:auto val="1"/>
        <c:lblOffset val="100"/>
        <c:noMultiLvlLbl val="0"/>
      </c:catAx>
      <c:valAx>
        <c:axId val="148488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4760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dane rzeczywiste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'Średnia ruchoma'!$D$3:$D$24</c:f>
              <c:numCache>
                <c:ptCount val="22"/>
                <c:pt idx="0">
                  <c:v>1752</c:v>
                </c:pt>
                <c:pt idx="1">
                  <c:v>1688</c:v>
                </c:pt>
                <c:pt idx="2">
                  <c:v>1677</c:v>
                </c:pt>
                <c:pt idx="3">
                  <c:v>1831</c:v>
                </c:pt>
                <c:pt idx="4">
                  <c:v>2170</c:v>
                </c:pt>
                <c:pt idx="5">
                  <c:v>2074</c:v>
                </c:pt>
                <c:pt idx="6">
                  <c:v>2178</c:v>
                </c:pt>
                <c:pt idx="7">
                  <c:v>2350</c:v>
                </c:pt>
                <c:pt idx="8">
                  <c:v>2534</c:v>
                </c:pt>
                <c:pt idx="9">
                  <c:v>2437</c:v>
                </c:pt>
                <c:pt idx="10">
                  <c:v>2529</c:v>
                </c:pt>
                <c:pt idx="11">
                  <c:v>2703</c:v>
                </c:pt>
                <c:pt idx="12">
                  <c:v>3115</c:v>
                </c:pt>
                <c:pt idx="13">
                  <c:v>2849</c:v>
                </c:pt>
                <c:pt idx="14">
                  <c:v>2920</c:v>
                </c:pt>
                <c:pt idx="15">
                  <c:v>3115</c:v>
                </c:pt>
                <c:pt idx="16">
                  <c:v>3260</c:v>
                </c:pt>
                <c:pt idx="17">
                  <c:v>3091</c:v>
                </c:pt>
                <c:pt idx="18">
                  <c:v>3113</c:v>
                </c:pt>
                <c:pt idx="19">
                  <c:v>3217</c:v>
                </c:pt>
                <c:pt idx="20">
                  <c:v>3321</c:v>
                </c:pt>
                <c:pt idx="21">
                  <c:v>3288</c:v>
                </c:pt>
              </c:numCache>
            </c:numRef>
          </c:val>
          <c:smooth val="0"/>
        </c:ser>
        <c:ser>
          <c:idx val="1"/>
          <c:order val="1"/>
          <c:tx>
            <c:v>średnia ruchoma, k=3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'Średnia ruchoma'!$E$3:$E$24</c:f>
              <c:numCache>
                <c:ptCount val="22"/>
                <c:pt idx="1">
                  <c:v>1705.6666666666667</c:v>
                </c:pt>
                <c:pt idx="2">
                  <c:v>1732</c:v>
                </c:pt>
                <c:pt idx="3">
                  <c:v>1892.6666666666667</c:v>
                </c:pt>
                <c:pt idx="4">
                  <c:v>2025</c:v>
                </c:pt>
                <c:pt idx="5">
                  <c:v>2140.6666666666665</c:v>
                </c:pt>
                <c:pt idx="6">
                  <c:v>2200.6666666666665</c:v>
                </c:pt>
                <c:pt idx="7">
                  <c:v>2354</c:v>
                </c:pt>
                <c:pt idx="8">
                  <c:v>2440.3333333333335</c:v>
                </c:pt>
                <c:pt idx="9">
                  <c:v>2500</c:v>
                </c:pt>
                <c:pt idx="10">
                  <c:v>2556.3333333333335</c:v>
                </c:pt>
                <c:pt idx="11">
                  <c:v>2782.3333333333335</c:v>
                </c:pt>
                <c:pt idx="12">
                  <c:v>2889</c:v>
                </c:pt>
                <c:pt idx="13">
                  <c:v>2961.3333333333335</c:v>
                </c:pt>
                <c:pt idx="14">
                  <c:v>2961.3333333333335</c:v>
                </c:pt>
                <c:pt idx="15">
                  <c:v>3098.3333333333335</c:v>
                </c:pt>
                <c:pt idx="16">
                  <c:v>3155.3333333333335</c:v>
                </c:pt>
                <c:pt idx="17">
                  <c:v>3154.6666666666665</c:v>
                </c:pt>
                <c:pt idx="18">
                  <c:v>3140.3333333333335</c:v>
                </c:pt>
                <c:pt idx="19">
                  <c:v>3217</c:v>
                </c:pt>
                <c:pt idx="20">
                  <c:v>3275.3333333333335</c:v>
                </c:pt>
              </c:numCache>
            </c:numRef>
          </c:val>
          <c:smooth val="0"/>
        </c:ser>
        <c:ser>
          <c:idx val="2"/>
          <c:order val="2"/>
          <c:tx>
            <c:v>średnia ruchoma, k=4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'Średnia ruchoma'!$F$3:$F$24</c:f>
              <c:numCache>
                <c:ptCount val="22"/>
                <c:pt idx="2">
                  <c:v>1789.25</c:v>
                </c:pt>
                <c:pt idx="3">
                  <c:v>1889.75</c:v>
                </c:pt>
                <c:pt idx="4">
                  <c:v>2000.625</c:v>
                </c:pt>
                <c:pt idx="5">
                  <c:v>2128.125</c:v>
                </c:pt>
                <c:pt idx="6">
                  <c:v>2238.5</c:v>
                </c:pt>
                <c:pt idx="7">
                  <c:v>2329.375</c:v>
                </c:pt>
                <c:pt idx="8">
                  <c:v>2418.625</c:v>
                </c:pt>
                <c:pt idx="9">
                  <c:v>2506.625</c:v>
                </c:pt>
                <c:pt idx="10">
                  <c:v>2623.375</c:v>
                </c:pt>
                <c:pt idx="11">
                  <c:v>2747.5</c:v>
                </c:pt>
                <c:pt idx="12">
                  <c:v>2847.875</c:v>
                </c:pt>
                <c:pt idx="13">
                  <c:v>2948.25</c:v>
                </c:pt>
                <c:pt idx="14">
                  <c:v>3017.875</c:v>
                </c:pt>
                <c:pt idx="15">
                  <c:v>3066.25</c:v>
                </c:pt>
                <c:pt idx="16">
                  <c:v>3120.625</c:v>
                </c:pt>
                <c:pt idx="17">
                  <c:v>3157.5</c:v>
                </c:pt>
                <c:pt idx="18">
                  <c:v>3177.875</c:v>
                </c:pt>
                <c:pt idx="19">
                  <c:v>3210.125</c:v>
                </c:pt>
              </c:numCache>
            </c:numRef>
          </c:val>
          <c:smooth val="0"/>
        </c:ser>
        <c:marker val="1"/>
        <c:axId val="66530553"/>
        <c:axId val="61904066"/>
      </c:lineChart>
      <c:catAx>
        <c:axId val="665305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904066"/>
        <c:crosses val="autoZero"/>
        <c:auto val="1"/>
        <c:lblOffset val="100"/>
        <c:noMultiLvlLbl val="0"/>
      </c:catAx>
      <c:valAx>
        <c:axId val="619040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5305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</a:t>
            </a:r>
            <a:r>
              <a:rPr lang="en-US" cap="none" sz="1200" b="1" i="0" u="none" baseline="-25000">
                <a:latin typeface="Arial"/>
                <a:ea typeface="Arial"/>
                <a:cs typeface="Arial"/>
              </a:rPr>
              <a:t>ti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'Wahania sezonowe'!$F$2</c:f>
              <c:strCache>
                <c:ptCount val="1"/>
                <c:pt idx="0">
                  <c:v>eti (w modelu addytywnym)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'Wahania sezonowe'!$B$3:$B$22</c:f>
              <c:strCache/>
            </c:strRef>
          </c:cat>
          <c:val>
            <c:numRef>
              <c:f>'Wahania sezonowe'!$F$3:$F$22</c:f>
              <c:numCache/>
            </c:numRef>
          </c:val>
        </c:ser>
        <c:axId val="20265683"/>
        <c:axId val="48173420"/>
      </c:barChart>
      <c:catAx>
        <c:axId val="202656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173420"/>
        <c:crosses val="autoZero"/>
        <c:auto val="1"/>
        <c:lblOffset val="100"/>
        <c:noMultiLvlLbl val="0"/>
      </c:catAx>
      <c:valAx>
        <c:axId val="481734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2656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u</a:t>
            </a:r>
            <a:r>
              <a:rPr lang="en-US" cap="none" sz="1200" b="1" i="0" u="none" baseline="-25000">
                <a:latin typeface="Arial"/>
                <a:ea typeface="Arial"/>
                <a:cs typeface="Arial"/>
              </a:rPr>
              <a:t>ti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'Wahania sezonowe'!$G$2</c:f>
              <c:strCache>
                <c:ptCount val="1"/>
                <c:pt idx="0">
                  <c:v>uti (w modelu multiplikatywnym)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'Wahania sezonowe'!$B$3:$B$22</c:f>
              <c:strCache/>
            </c:strRef>
          </c:cat>
          <c:val>
            <c:numRef>
              <c:f>'Wahania sezonowe'!$G$3:$G$22</c:f>
              <c:numCache/>
            </c:numRef>
          </c:val>
        </c:ser>
        <c:axId val="30907597"/>
        <c:axId val="9732918"/>
      </c:barChart>
      <c:catAx>
        <c:axId val="309075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732918"/>
        <c:crosses val="autoZero"/>
        <c:auto val="1"/>
        <c:lblOffset val="100"/>
        <c:noMultiLvlLbl val="0"/>
      </c:catAx>
      <c:valAx>
        <c:axId val="97329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9075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Model multiplikatywny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'Wahania sezonowe'!$D$2</c:f>
              <c:strCache>
                <c:ptCount val="1"/>
                <c:pt idx="0">
                  <c:v>yt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'Wahania sezonowe'!$D$3:$D$24</c:f>
              <c:numCache/>
            </c:numRef>
          </c:val>
          <c:smooth val="0"/>
        </c:ser>
        <c:ser>
          <c:idx val="1"/>
          <c:order val="1"/>
          <c:tx>
            <c:strRef>
              <c:f>'Wahania sezonowe'!$L$2</c:f>
              <c:strCache>
                <c:ptCount val="1"/>
                <c:pt idx="0">
                  <c:v>yti (teoret.)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'Wahania sezonowe'!$L$3:$L$24</c:f>
              <c:numCache/>
            </c:numRef>
          </c:val>
          <c:smooth val="0"/>
        </c:ser>
        <c:marker val="1"/>
        <c:axId val="20487399"/>
        <c:axId val="50168864"/>
      </c:lineChart>
      <c:catAx>
        <c:axId val="204873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168864"/>
        <c:crosses val="autoZero"/>
        <c:auto val="1"/>
        <c:lblOffset val="100"/>
        <c:noMultiLvlLbl val="0"/>
      </c:catAx>
      <c:valAx>
        <c:axId val="501688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4873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Model addytywny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'Wahania sezonowe'!$D$2</c:f>
              <c:strCache>
                <c:ptCount val="1"/>
                <c:pt idx="0">
                  <c:v>yt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'Wahania sezonowe'!$D$3:$D$24</c:f>
              <c:numCache/>
            </c:numRef>
          </c:val>
          <c:smooth val="0"/>
        </c:ser>
        <c:ser>
          <c:idx val="1"/>
          <c:order val="1"/>
          <c:tx>
            <c:strRef>
              <c:f>'Wahania sezonowe'!$R$2</c:f>
              <c:strCache>
                <c:ptCount val="1"/>
                <c:pt idx="0">
                  <c:v>yti (teoret.)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'Wahania sezonowe'!$R$3:$R$24</c:f>
              <c:numCache/>
            </c:numRef>
          </c:val>
          <c:smooth val="0"/>
        </c:ser>
        <c:marker val="1"/>
        <c:axId val="48866593"/>
        <c:axId val="37146154"/>
      </c:lineChart>
      <c:catAx>
        <c:axId val="488665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146154"/>
        <c:crosses val="autoZero"/>
        <c:auto val="1"/>
        <c:lblOffset val="100"/>
        <c:noMultiLvlLbl val="0"/>
      </c:catAx>
      <c:valAx>
        <c:axId val="371461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8665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</xdr:colOff>
      <xdr:row>4</xdr:row>
      <xdr:rowOff>28575</xdr:rowOff>
    </xdr:from>
    <xdr:to>
      <xdr:col>19</xdr:col>
      <xdr:colOff>400050</xdr:colOff>
      <xdr:row>28</xdr:row>
      <xdr:rowOff>142875</xdr:rowOff>
    </xdr:to>
    <xdr:graphicFrame>
      <xdr:nvGraphicFramePr>
        <xdr:cNvPr id="1" name="Chart 1"/>
        <xdr:cNvGraphicFramePr/>
      </xdr:nvGraphicFramePr>
      <xdr:xfrm>
        <a:off x="6534150" y="714375"/>
        <a:ext cx="586740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133350</xdr:colOff>
      <xdr:row>0</xdr:row>
      <xdr:rowOff>85725</xdr:rowOff>
    </xdr:from>
    <xdr:to>
      <xdr:col>17</xdr:col>
      <xdr:colOff>552450</xdr:colOff>
      <xdr:row>27</xdr:row>
      <xdr:rowOff>123825</xdr:rowOff>
    </xdr:to>
    <xdr:graphicFrame>
      <xdr:nvGraphicFramePr>
        <xdr:cNvPr id="1" name="Chart 1"/>
        <xdr:cNvGraphicFramePr/>
      </xdr:nvGraphicFramePr>
      <xdr:xfrm>
        <a:off x="3886200" y="85725"/>
        <a:ext cx="7124700" cy="441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45</xdr:row>
      <xdr:rowOff>133350</xdr:rowOff>
    </xdr:from>
    <xdr:to>
      <xdr:col>10</xdr:col>
      <xdr:colOff>571500</xdr:colOff>
      <xdr:row>64</xdr:row>
      <xdr:rowOff>28575</xdr:rowOff>
    </xdr:to>
    <xdr:graphicFrame>
      <xdr:nvGraphicFramePr>
        <xdr:cNvPr id="1" name="Chart 1"/>
        <xdr:cNvGraphicFramePr/>
      </xdr:nvGraphicFramePr>
      <xdr:xfrm>
        <a:off x="171450" y="7886700"/>
        <a:ext cx="6524625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26</xdr:row>
      <xdr:rowOff>85725</xdr:rowOff>
    </xdr:from>
    <xdr:to>
      <xdr:col>10</xdr:col>
      <xdr:colOff>542925</xdr:colOff>
      <xdr:row>44</xdr:row>
      <xdr:rowOff>152400</xdr:rowOff>
    </xdr:to>
    <xdr:graphicFrame>
      <xdr:nvGraphicFramePr>
        <xdr:cNvPr id="2" name="Chart 2"/>
        <xdr:cNvGraphicFramePr/>
      </xdr:nvGraphicFramePr>
      <xdr:xfrm>
        <a:off x="133350" y="4762500"/>
        <a:ext cx="6534150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9525</xdr:colOff>
      <xdr:row>26</xdr:row>
      <xdr:rowOff>85725</xdr:rowOff>
    </xdr:from>
    <xdr:to>
      <xdr:col>20</xdr:col>
      <xdr:colOff>409575</xdr:colOff>
      <xdr:row>44</xdr:row>
      <xdr:rowOff>142875</xdr:rowOff>
    </xdr:to>
    <xdr:graphicFrame>
      <xdr:nvGraphicFramePr>
        <xdr:cNvPr id="3" name="Chart 3"/>
        <xdr:cNvGraphicFramePr/>
      </xdr:nvGraphicFramePr>
      <xdr:xfrm>
        <a:off x="6743700" y="4762500"/>
        <a:ext cx="5886450" cy="2971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28575</xdr:colOff>
      <xdr:row>45</xdr:row>
      <xdr:rowOff>133350</xdr:rowOff>
    </xdr:from>
    <xdr:to>
      <xdr:col>20</xdr:col>
      <xdr:colOff>438150</xdr:colOff>
      <xdr:row>64</xdr:row>
      <xdr:rowOff>38100</xdr:rowOff>
    </xdr:to>
    <xdr:graphicFrame>
      <xdr:nvGraphicFramePr>
        <xdr:cNvPr id="4" name="Chart 4"/>
        <xdr:cNvGraphicFramePr/>
      </xdr:nvGraphicFramePr>
      <xdr:xfrm>
        <a:off x="6762750" y="7886700"/>
        <a:ext cx="5895975" cy="2981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1">
      <selection activeCell="I5" sqref="I4:J5"/>
    </sheetView>
  </sheetViews>
  <sheetFormatPr defaultColWidth="9.140625" defaultRowHeight="12.75"/>
  <cols>
    <col min="5" max="5" width="9.7109375" style="0" bestFit="1" customWidth="1"/>
    <col min="9" max="9" width="14.8515625" style="0" bestFit="1" customWidth="1"/>
  </cols>
  <sheetData>
    <row r="1" spans="1:9" ht="15.75">
      <c r="A1" s="101" t="s">
        <v>0</v>
      </c>
      <c r="B1" s="102"/>
      <c r="C1" s="62" t="s">
        <v>1</v>
      </c>
      <c r="D1" s="63" t="s">
        <v>0</v>
      </c>
      <c r="E1" t="s">
        <v>14</v>
      </c>
      <c r="I1" s="124" t="s">
        <v>34</v>
      </c>
    </row>
    <row r="2" spans="1:9" ht="12.75">
      <c r="A2" s="103">
        <v>2001</v>
      </c>
      <c r="B2" s="1" t="s">
        <v>2</v>
      </c>
      <c r="C2" s="58">
        <v>107.19273184063682</v>
      </c>
      <c r="D2" s="59">
        <v>1</v>
      </c>
      <c r="E2" s="52">
        <f>TREND($C2:$C5,$D2:$D5,$D2,1)</f>
        <v>107.02699154152391</v>
      </c>
      <c r="I2" s="121">
        <f>AVERAGEA(E2:H2)</f>
        <v>107.02699154152391</v>
      </c>
    </row>
    <row r="3" spans="1:10" ht="12.75">
      <c r="A3" s="104"/>
      <c r="B3" s="1" t="s">
        <v>3</v>
      </c>
      <c r="C3" s="58">
        <v>106.77621010388616</v>
      </c>
      <c r="D3" s="59">
        <v>2</v>
      </c>
      <c r="E3" s="53">
        <f>TREND($C$2:$C$5,$D$2:$D$5,D3,1)</f>
        <v>106.9526356461834</v>
      </c>
      <c r="F3" s="6">
        <f>TREND($C$3:$C$6,$D$3:$D$6,D3,1)</f>
        <v>106.69854627977021</v>
      </c>
      <c r="I3" s="122">
        <f>AVERAGEA(E3:H3)</f>
        <v>106.8255909629768</v>
      </c>
      <c r="J3" s="64"/>
    </row>
    <row r="4" spans="1:10" ht="12.75">
      <c r="A4" s="104"/>
      <c r="B4" s="1" t="s">
        <v>4</v>
      </c>
      <c r="C4" s="58">
        <v>106.73390993809862</v>
      </c>
      <c r="D4" s="59">
        <v>3</v>
      </c>
      <c r="E4" s="53">
        <f>TREND($C$2:$C$5,$D$2:$D$5,D4,1)</f>
        <v>106.87827975084289</v>
      </c>
      <c r="F4" s="66">
        <f>TREND($C$3:$C$6,$D$3:$D$6,D4,1)</f>
        <v>106.83958413493657</v>
      </c>
      <c r="G4" s="65">
        <f>TREND($C$4:$C$7,$D$4:$D$7,$D4,1)</f>
        <v>106.84984020923642</v>
      </c>
      <c r="I4" s="122">
        <f>AVERAGEA(E4:H4)</f>
        <v>106.8559013650053</v>
      </c>
      <c r="J4" s="64"/>
    </row>
    <row r="5" spans="1:10" ht="12.75">
      <c r="A5" s="104"/>
      <c r="B5" s="1" t="s">
        <v>5</v>
      </c>
      <c r="C5" s="58">
        <v>106.95897891143098</v>
      </c>
      <c r="D5" s="59">
        <v>4</v>
      </c>
      <c r="E5" s="53">
        <f>TREND($C$2:$C$5,$D$2:$D$5,D5,1)</f>
        <v>106.80392385550238</v>
      </c>
      <c r="F5" s="66">
        <f>TREND($C$3:$C$6,$D$3:$D$6,D5,1)</f>
        <v>106.98062199010292</v>
      </c>
      <c r="G5" s="10">
        <f>TREND($C$4:$C$7,$D$4:$D$7,$D5,1)</f>
        <v>106.89783012883704</v>
      </c>
      <c r="H5" s="11">
        <f>TREND($C$5:$C$8,$D$5:$D$8,$D5,1)</f>
        <v>107.07865731210723</v>
      </c>
      <c r="I5" s="122">
        <f>AVERAGEA(E5:H5)</f>
        <v>106.94025832163739</v>
      </c>
      <c r="J5" s="64"/>
    </row>
    <row r="6" spans="1:10" ht="12.75">
      <c r="A6" s="104"/>
      <c r="B6" s="1" t="s">
        <v>6</v>
      </c>
      <c r="C6" s="58">
        <v>107.1713132966632</v>
      </c>
      <c r="D6" s="59">
        <v>5</v>
      </c>
      <c r="E6" s="54">
        <f>TREND($C$6:$C$9,$D$6:$D$9,D6,1)</f>
        <v>107.11954451677454</v>
      </c>
      <c r="F6" s="67">
        <f>TREND($C$3:$C$6,$D$3:$D$6,D6,1)</f>
        <v>107.12165984526926</v>
      </c>
      <c r="G6" s="10">
        <f>TREND($C$4:$C$7,$D$4:$D$7,$D6,1)</f>
        <v>106.94582004843765</v>
      </c>
      <c r="H6" s="12">
        <f>TREND($C$5:$C$8,$D$5:$D$8,$D6,1)</f>
        <v>106.97133672794035</v>
      </c>
      <c r="I6" s="122">
        <f aca="true" t="shared" si="0" ref="I6:I33">AVERAGEA(E6:H6)</f>
        <v>107.03959028460545</v>
      </c>
      <c r="J6" s="64"/>
    </row>
    <row r="7" spans="1:9" ht="12.75">
      <c r="A7" s="104"/>
      <c r="B7" s="1" t="s">
        <v>7</v>
      </c>
      <c r="C7" s="58">
        <v>106.8230982083566</v>
      </c>
      <c r="D7" s="59">
        <v>6</v>
      </c>
      <c r="E7" s="55">
        <f>TREND($C$6:$C$9,$D$6:$D$9,D7,1)</f>
        <v>106.90959065003267</v>
      </c>
      <c r="F7" s="14">
        <f>TREND($C$7:$C$10,$D$7:$D$10,D7,1)</f>
        <v>106.94977580510148</v>
      </c>
      <c r="G7" s="10">
        <f>TREND($C$4:$C$7,$D$4:$D$7,$D7,1)</f>
        <v>106.99380996803826</v>
      </c>
      <c r="H7" s="12">
        <f>TREND($C$5:$C$8,$D$5:$D$8,$D7,1)</f>
        <v>106.8640161437735</v>
      </c>
      <c r="I7" s="122">
        <f t="shared" si="0"/>
        <v>106.92929814173647</v>
      </c>
    </row>
    <row r="8" spans="1:9" ht="12.75">
      <c r="A8" s="104"/>
      <c r="B8" s="1" t="s">
        <v>8</v>
      </c>
      <c r="C8" s="58">
        <v>106.71731532697697</v>
      </c>
      <c r="D8" s="59">
        <v>7</v>
      </c>
      <c r="E8" s="55">
        <f>TREND($C$6:$C$9,$D$6:$D$9,D8,1)</f>
        <v>106.6996367832908</v>
      </c>
      <c r="F8" s="15">
        <f>TREND($C$7:$C$10,$D$7:$D$10,D8,1)</f>
        <v>106.62777542586774</v>
      </c>
      <c r="G8" s="20">
        <f>TREND($C$8:$C$11,$D$8:$D$11,$D8,1)</f>
        <v>106.78380476019841</v>
      </c>
      <c r="H8" s="13">
        <f>TREND($C$5:$C$8,$D$5:$D$8,$D8,1)</f>
        <v>106.75669555960664</v>
      </c>
      <c r="I8" s="122">
        <f t="shared" si="0"/>
        <v>106.71697813224088</v>
      </c>
    </row>
    <row r="9" spans="1:9" ht="12.75">
      <c r="A9" s="104"/>
      <c r="B9" s="1" t="s">
        <v>9</v>
      </c>
      <c r="C9" s="58">
        <v>106.50672803465018</v>
      </c>
      <c r="D9" s="59">
        <v>8</v>
      </c>
      <c r="E9" s="55">
        <f>TREND($C$6:$C$9,$D$6:$D$9,D9,1)</f>
        <v>106.48968291654893</v>
      </c>
      <c r="F9" s="15">
        <f>TREND($C$7:$C$10,$D$7:$D$10,D9,1)</f>
        <v>106.305775046634</v>
      </c>
      <c r="G9" s="21">
        <f>TREND($C$8:$C$11,$D$8:$D$11,$D9,1)</f>
        <v>106.35443797621353</v>
      </c>
      <c r="H9" s="17">
        <f>TREND($C$9:$C$12,$D$9:$D$12,$D9,1)</f>
        <v>106.3809160040712</v>
      </c>
      <c r="I9" s="122">
        <f t="shared" si="0"/>
        <v>106.38270298586691</v>
      </c>
    </row>
    <row r="10" spans="1:9" ht="12.75">
      <c r="A10" s="104"/>
      <c r="B10" s="1" t="s">
        <v>10</v>
      </c>
      <c r="C10" s="58">
        <v>105.81995937501974</v>
      </c>
      <c r="D10" s="59">
        <v>9</v>
      </c>
      <c r="E10" s="52">
        <f>TREND($C$10:$C$13,$D$10:$D$13,$D10,1)</f>
        <v>105.77705520112542</v>
      </c>
      <c r="F10" s="16">
        <f>TREND($C$7:$C$10,$D$7:$D$10,D10,1)</f>
        <v>105.98377466740027</v>
      </c>
      <c r="G10" s="21">
        <f>TREND($C$8:$C$11,$D$8:$D$11,$D10,1)</f>
        <v>105.92507119222867</v>
      </c>
      <c r="H10" s="18">
        <f>TREND($C$9:$C$12,$D$9:$D$12,$D10,1)</f>
        <v>105.97832161152131</v>
      </c>
      <c r="I10" s="122">
        <f t="shared" si="0"/>
        <v>105.91605566806892</v>
      </c>
    </row>
    <row r="11" spans="1:9" ht="12.75">
      <c r="A11" s="104"/>
      <c r="B11" s="1" t="s">
        <v>11</v>
      </c>
      <c r="C11" s="58">
        <v>105.51501560023758</v>
      </c>
      <c r="D11" s="59">
        <v>10</v>
      </c>
      <c r="E11" s="53">
        <f>TREND($C$10:$C$13,$D$10:$D$13,$D11,1)</f>
        <v>105.55054839359035</v>
      </c>
      <c r="F11" s="6">
        <f>TREND($C$11:$C$14,$D$11:$D$14,$D11,1)</f>
        <v>105.53694217685596</v>
      </c>
      <c r="G11" s="22">
        <f>TREND($C$8:$C$11,$D$8:$D$11,$D11,1)</f>
        <v>105.49570440824381</v>
      </c>
      <c r="H11" s="18">
        <f>TREND($C$9:$C$12,$D$9:$D$12,$D11,1)</f>
        <v>105.57572721897141</v>
      </c>
      <c r="I11" s="122">
        <f t="shared" si="0"/>
        <v>105.53973054941538</v>
      </c>
    </row>
    <row r="12" spans="1:9" ht="12.75">
      <c r="A12" s="104"/>
      <c r="B12" s="1" t="s">
        <v>12</v>
      </c>
      <c r="C12" s="58">
        <v>105.26639465107792</v>
      </c>
      <c r="D12" s="59">
        <v>11</v>
      </c>
      <c r="E12" s="53">
        <f>TREND($C$10:$C$13,$D$10:$D$13,$D12,1)</f>
        <v>105.32404158605527</v>
      </c>
      <c r="F12" s="7">
        <f>TREND($C$11:$C$14,$D$11:$D$14,$D12,1)</f>
        <v>105.2879405205282</v>
      </c>
      <c r="G12" s="9">
        <f>TREND($C$12:$C$15,$D$12:$D$15,$D12,1)</f>
        <v>105.27693162771617</v>
      </c>
      <c r="H12" s="19">
        <f>TREND($C$9:$C$12,$D$9:$D$12,$D12,1)</f>
        <v>105.17313282642151</v>
      </c>
      <c r="I12" s="122">
        <f t="shared" si="0"/>
        <v>105.26551164018029</v>
      </c>
    </row>
    <row r="13" spans="1:9" ht="12.75">
      <c r="A13" s="104"/>
      <c r="B13" s="1" t="s">
        <v>13</v>
      </c>
      <c r="C13" s="58">
        <v>105.14781033295604</v>
      </c>
      <c r="D13" s="59">
        <v>12</v>
      </c>
      <c r="E13" s="53">
        <f>TREND($C$10:$C$13,$D$10:$D$13,$D13,1)</f>
        <v>105.0975347785202</v>
      </c>
      <c r="F13" s="7">
        <f>TREND($C$11:$C$14,$D$11:$D$14,$D13,1)</f>
        <v>105.03893886420043</v>
      </c>
      <c r="G13" s="24">
        <f>TREND($C$12:$C$15,$D$12:$D$15,$D13,1)</f>
        <v>105.06636988722478</v>
      </c>
      <c r="H13" s="26">
        <f>TREND($C$13:$C$16,$D$13:$D$16,$D13,1)</f>
        <v>105.13973348193576</v>
      </c>
      <c r="I13" s="122">
        <f t="shared" si="0"/>
        <v>105.0856442529703</v>
      </c>
    </row>
    <row r="14" spans="1:9" ht="12.75">
      <c r="A14" s="103">
        <v>2002</v>
      </c>
      <c r="B14" s="1" t="s">
        <v>2</v>
      </c>
      <c r="C14" s="58">
        <v>104.72453818518565</v>
      </c>
      <c r="D14" s="59">
        <v>13</v>
      </c>
      <c r="E14" s="54">
        <f>TREND($C$14:$C$17,$D$14:$D$17,$D14,1)</f>
        <v>104.79837917967019</v>
      </c>
      <c r="F14" s="8">
        <f>TREND($C$11:$C$14,$D$11:$D$14,$D14,1)</f>
        <v>104.78993720787267</v>
      </c>
      <c r="G14" s="24">
        <f>TREND($C$12:$C$15,$D$12:$D$15,$D14,1)</f>
        <v>104.85580814673341</v>
      </c>
      <c r="H14" s="27">
        <f>TREND($C$13:$C$16,$D$13:$D$16,$D14,1)</f>
        <v>104.82966332601617</v>
      </c>
      <c r="I14" s="122">
        <f t="shared" si="0"/>
        <v>104.81844696507312</v>
      </c>
    </row>
    <row r="15" spans="1:9" ht="12.75">
      <c r="A15" s="104"/>
      <c r="B15" s="1" t="s">
        <v>3</v>
      </c>
      <c r="C15" s="58">
        <v>104.70561289869677</v>
      </c>
      <c r="D15" s="59">
        <v>14</v>
      </c>
      <c r="E15" s="55">
        <f>TREND($C$14:$C$17,$D$14:$D$17,$D15,1)</f>
        <v>104.52715839224928</v>
      </c>
      <c r="F15" s="14">
        <f>TREND($C$15:$C$18,$D$15:$D$18,$D15,1)</f>
        <v>104.71119798752463</v>
      </c>
      <c r="G15" s="25">
        <f>TREND($C$12:$C$15,$D$12:$D$15,$D15,1)</f>
        <v>104.64524640624202</v>
      </c>
      <c r="H15" s="27">
        <f>TREND($C$13:$C$16,$D$13:$D$16,$D15,1)</f>
        <v>104.51959317009657</v>
      </c>
      <c r="I15" s="122">
        <f t="shared" si="0"/>
        <v>104.60079898902812</v>
      </c>
    </row>
    <row r="16" spans="1:9" ht="12.75">
      <c r="A16" s="104"/>
      <c r="B16" s="1" t="s">
        <v>4</v>
      </c>
      <c r="C16" s="58">
        <v>104.120551575387</v>
      </c>
      <c r="D16" s="59">
        <v>15</v>
      </c>
      <c r="E16" s="55">
        <f>TREND($C$14:$C$17,$D$14:$D$17,$D16,1)</f>
        <v>104.25593760482838</v>
      </c>
      <c r="F16" s="15">
        <f>TREND($C$15:$C$18,$D$15:$D$18,$D16,1)</f>
        <v>104.23775880167524</v>
      </c>
      <c r="G16" s="20">
        <f>TREND($C$16:$C$19,$D$16:$D$19,$D16,1)</f>
        <v>104.1874321393285</v>
      </c>
      <c r="H16" s="28">
        <f>TREND($C$13:$C$16,$D$13:$D$16,$D16,1)</f>
        <v>104.20952301417697</v>
      </c>
      <c r="I16" s="122">
        <f t="shared" si="0"/>
        <v>104.22266289000227</v>
      </c>
    </row>
    <row r="17" spans="1:9" ht="12.75">
      <c r="A17" s="104"/>
      <c r="B17" s="1" t="s">
        <v>5</v>
      </c>
      <c r="C17" s="58">
        <v>104.01548933488588</v>
      </c>
      <c r="D17" s="59">
        <v>16</v>
      </c>
      <c r="E17" s="55">
        <f>TREND($C$14:$C$17,$D$14:$D$17,$D17,1)</f>
        <v>103.98471681740747</v>
      </c>
      <c r="F17" s="15">
        <f>TREND($C$15:$C$18,$D$15:$D$18,$D17,1)</f>
        <v>103.76431961582585</v>
      </c>
      <c r="G17" s="21">
        <f>TREND($C$16:$C$19,$D$16:$D$19,$D17,1)</f>
        <v>103.79506803582706</v>
      </c>
      <c r="H17" s="29">
        <f>TREND($C$17:$C$20,$D$17:$D$20,$D17,1)</f>
        <v>103.80474374483313</v>
      </c>
      <c r="I17" s="122">
        <f t="shared" si="0"/>
        <v>103.83721205347337</v>
      </c>
    </row>
    <row r="18" spans="1:9" ht="12.75">
      <c r="A18" s="104"/>
      <c r="B18" s="1" t="s">
        <v>6</v>
      </c>
      <c r="C18" s="58">
        <v>103.16250302603254</v>
      </c>
      <c r="D18" s="59">
        <v>17</v>
      </c>
      <c r="E18" s="52">
        <f>TREND($C$18:$C$21,$D$18:$D$21,$D18,1)</f>
        <v>103.19235211822276</v>
      </c>
      <c r="F18" s="16">
        <f>TREND($C$15:$C$18,$D$15:$D$18,$D18,1)</f>
        <v>103.29088042997648</v>
      </c>
      <c r="G18" s="21">
        <f>TREND($C$16:$C$19,$D$16:$D$19,$D18,1)</f>
        <v>103.40270393232562</v>
      </c>
      <c r="H18" s="30">
        <f>TREND($C$17:$C$20,$D$17:$D$20,$D18,1)</f>
        <v>103.46474664176411</v>
      </c>
      <c r="I18" s="122">
        <f t="shared" si="0"/>
        <v>103.33767078057224</v>
      </c>
    </row>
    <row r="19" spans="1:9" ht="12.75">
      <c r="A19" s="104"/>
      <c r="B19" s="1" t="s">
        <v>7</v>
      </c>
      <c r="C19" s="58">
        <v>103.097</v>
      </c>
      <c r="D19" s="59">
        <v>18</v>
      </c>
      <c r="E19" s="53">
        <f>TREND($C$18:$C$21,$D$18:$D$21,$D19,1)</f>
        <v>103.05020121041301</v>
      </c>
      <c r="F19" s="6">
        <f>TREND($C$19:$C$22,$D$19:$D$22,$D19,1)</f>
        <v>103.04119999999998</v>
      </c>
      <c r="G19" s="22">
        <f>TREND($C$16:$C$19,$D$16:$D$19,$D19,1)</f>
        <v>103.01033982882419</v>
      </c>
      <c r="H19" s="30">
        <f>TREND($C$17:$C$20,$D$17:$D$20,$D19,1)</f>
        <v>103.1247495386951</v>
      </c>
      <c r="I19" s="122">
        <f t="shared" si="0"/>
        <v>103.05662264448306</v>
      </c>
    </row>
    <row r="20" spans="1:9" ht="12.75">
      <c r="A20" s="104"/>
      <c r="B20" s="1" t="s">
        <v>8</v>
      </c>
      <c r="C20" s="58">
        <v>102.904</v>
      </c>
      <c r="D20" s="59">
        <v>19</v>
      </c>
      <c r="E20" s="53">
        <f>TREND($C$18:$C$21,$D$18:$D$21,$D20,1)</f>
        <v>102.90805030260324</v>
      </c>
      <c r="F20" s="7">
        <f>TREND($C$19:$C$22,$D$19:$D$22,$D20,1)</f>
        <v>102.94239999999998</v>
      </c>
      <c r="G20" s="9">
        <f>TREND($C$20:$C$23,$D$20:$D$23,$D20,1)</f>
        <v>102.948</v>
      </c>
      <c r="H20" s="31">
        <f>TREND($C$17:$C$20,$D$17:$D$20,$D20,1)</f>
        <v>102.78475243562607</v>
      </c>
      <c r="I20" s="122">
        <f t="shared" si="0"/>
        <v>102.89580068455732</v>
      </c>
    </row>
    <row r="21" spans="1:9" ht="12.75">
      <c r="A21" s="104"/>
      <c r="B21" s="1" t="s">
        <v>9</v>
      </c>
      <c r="C21" s="58">
        <v>102.753</v>
      </c>
      <c r="D21" s="59">
        <v>20</v>
      </c>
      <c r="E21" s="53">
        <f>TREND($C$18:$C$21,$D$18:$D$21,$D21,1)</f>
        <v>102.76589939479348</v>
      </c>
      <c r="F21" s="7">
        <f>TREND($C$19:$C$22,$D$19:$D$22,$D21,1)</f>
        <v>102.84359999999998</v>
      </c>
      <c r="G21" s="24">
        <f>TREND($C$20:$C$23,$D$20:$D$23,$D21,1)</f>
        <v>102.785</v>
      </c>
      <c r="H21" s="26">
        <f>TREND($C$21:$C$24,$D$21:$D$24,$D21,1)</f>
        <v>102.85919999999999</v>
      </c>
      <c r="I21" s="122">
        <f t="shared" si="0"/>
        <v>102.81342484869836</v>
      </c>
    </row>
    <row r="22" spans="1:9" ht="12.75">
      <c r="A22" s="104"/>
      <c r="B22" s="1" t="s">
        <v>10</v>
      </c>
      <c r="C22" s="58">
        <v>102.818</v>
      </c>
      <c r="D22" s="59">
        <v>21</v>
      </c>
      <c r="E22" s="54">
        <f>TREND($C$22:$C$25,$D$22:$D$25,$D22,1)</f>
        <v>102.71929999999999</v>
      </c>
      <c r="F22" s="8">
        <f>TREND($C$19:$C$22,$D$19:$D$22,$D22,1)</f>
        <v>102.74479999999998</v>
      </c>
      <c r="G22" s="24">
        <f>TREND($C$20:$C$23,$D$20:$D$23,$D22,1)</f>
        <v>102.622</v>
      </c>
      <c r="H22" s="27">
        <f>TREND($C$21:$C$24,$D$21:$D$24,$D22,1)</f>
        <v>102.62889999999999</v>
      </c>
      <c r="I22" s="122">
        <f t="shared" si="0"/>
        <v>102.67875</v>
      </c>
    </row>
    <row r="23" spans="1:9" ht="12.75">
      <c r="A23" s="104"/>
      <c r="B23" s="1" t="s">
        <v>11</v>
      </c>
      <c r="C23" s="58">
        <v>102.339</v>
      </c>
      <c r="D23" s="59">
        <v>22</v>
      </c>
      <c r="E23" s="55">
        <f>TREND($C$22:$C$25,$D$22:$D$25,$D23,1)</f>
        <v>102.45959999999998</v>
      </c>
      <c r="F23" s="14">
        <f>TREND($C$23:$C$26,$D$23:$D$26,$D23,1)</f>
        <v>102.37379299463485</v>
      </c>
      <c r="G23" s="25">
        <f>TREND($C$20:$C$23,$D$20:$D$23,$D23,1)</f>
        <v>102.459</v>
      </c>
      <c r="H23" s="27">
        <f>TREND($C$21:$C$24,$D$21:$D$24,$D23,1)</f>
        <v>102.39859999999999</v>
      </c>
      <c r="I23" s="122">
        <f t="shared" si="0"/>
        <v>102.4227482486587</v>
      </c>
    </row>
    <row r="24" spans="1:9" ht="12.75">
      <c r="A24" s="104"/>
      <c r="B24" s="1" t="s">
        <v>12</v>
      </c>
      <c r="C24" s="58">
        <v>102.145</v>
      </c>
      <c r="D24" s="59">
        <v>23</v>
      </c>
      <c r="E24" s="55">
        <f>TREND($C$22:$C$25,$D$22:$D$25,$D24,1)</f>
        <v>102.19989999999999</v>
      </c>
      <c r="F24" s="15">
        <f>TREND($C$23:$C$26,$D$23:$D$26,$D24,1)</f>
        <v>102.14410350268257</v>
      </c>
      <c r="G24" s="20">
        <f>TREND($C$24:$C$27,$D$24:$D$27,$D24,1)</f>
        <v>102.17596938701705</v>
      </c>
      <c r="H24" s="28">
        <f>TREND($C$21:$C$24,$D$21:$D$24,$D24,1)</f>
        <v>102.16829999999999</v>
      </c>
      <c r="I24" s="122">
        <f t="shared" si="0"/>
        <v>102.1720682224249</v>
      </c>
    </row>
    <row r="25" spans="1:9" ht="12.75">
      <c r="A25" s="104"/>
      <c r="B25" s="1" t="s">
        <v>13</v>
      </c>
      <c r="C25" s="58">
        <v>102.017</v>
      </c>
      <c r="D25" s="59">
        <v>24</v>
      </c>
      <c r="E25" s="55">
        <f>TREND($C$22:$C$25,$D$22:$D$25,$D25,1)</f>
        <v>101.94019999999998</v>
      </c>
      <c r="F25" s="15">
        <f>TREND($C$23:$C$26,$D$23:$D$26,$D25,1)</f>
        <v>101.91441401073028</v>
      </c>
      <c r="G25" s="21">
        <f>TREND($C$24:$C$27,$D$24:$D$27,$D25,1)</f>
        <v>101.93327406319791</v>
      </c>
      <c r="H25" s="29">
        <f>TREND($C$25:$C$28,$D$25:$D$28,$D25,1)</f>
        <v>101.92039607562026</v>
      </c>
      <c r="I25" s="122">
        <f t="shared" si="0"/>
        <v>101.92707103738711</v>
      </c>
    </row>
    <row r="26" spans="1:9" ht="12.75">
      <c r="A26" s="103">
        <v>2003</v>
      </c>
      <c r="B26" s="1" t="s">
        <v>2</v>
      </c>
      <c r="C26" s="58">
        <v>101.61603502682573</v>
      </c>
      <c r="D26" s="59">
        <v>25</v>
      </c>
      <c r="E26" s="52">
        <f>TREND($C$26:$C$29,$D$26:$D$29,$D26,1)</f>
        <v>101.62838142176527</v>
      </c>
      <c r="F26" s="16">
        <f>TREND($C$23:$C$26,$D$23:$D$26,$D26,1)</f>
        <v>101.68472451877801</v>
      </c>
      <c r="G26" s="21">
        <f>TREND($C$24:$C$27,$D$24:$D$27,$D26,1)</f>
        <v>101.69057873937876</v>
      </c>
      <c r="H26" s="30">
        <f>TREND($C$25:$C$28,$D$25:$D$28,$D26,1)</f>
        <v>101.72798712018462</v>
      </c>
      <c r="I26" s="122">
        <f t="shared" si="0"/>
        <v>101.68291795002665</v>
      </c>
    </row>
    <row r="27" spans="1:9" ht="12.75">
      <c r="A27" s="102"/>
      <c r="B27" s="1" t="s">
        <v>3</v>
      </c>
      <c r="C27" s="58">
        <v>101.46967057832761</v>
      </c>
      <c r="D27" s="59">
        <v>26</v>
      </c>
      <c r="E27" s="53">
        <f>TREND($C$26:$C$29,$D$26:$D$29,$D27,1)</f>
        <v>101.48877708957896</v>
      </c>
      <c r="F27" s="6">
        <f>TREND($C$27:$C$30,$D$27:$D$30,$D27,1)</f>
        <v>101.48436590363083</v>
      </c>
      <c r="G27" s="22">
        <f>TREND($C$24:$C$27,$D$24:$D$27,$D27,1)</f>
        <v>101.44788341555962</v>
      </c>
      <c r="H27" s="30">
        <f>TREND($C$25:$C$28,$D$25:$D$28,$D27,1)</f>
        <v>101.535578164749</v>
      </c>
      <c r="I27" s="122">
        <f t="shared" si="0"/>
        <v>101.4891511433796</v>
      </c>
    </row>
    <row r="28" spans="1:9" ht="12.75">
      <c r="A28" s="102"/>
      <c r="B28" s="1" t="s">
        <v>4</v>
      </c>
      <c r="C28" s="58">
        <v>101.42442496471395</v>
      </c>
      <c r="D28" s="59">
        <v>27</v>
      </c>
      <c r="E28" s="53">
        <f>TREND($C$26:$C$29,$D$26:$D$29,$D28,1)</f>
        <v>101.34917275739265</v>
      </c>
      <c r="F28" s="7">
        <f>TREND($C$27:$C$30,$D$27:$D$30,$D28,1)</f>
        <v>101.36372474530624</v>
      </c>
      <c r="G28" s="9">
        <f>TREND($C$28:$C$31,$D$28:$D$31,$D28,1)</f>
        <v>101.36419561013341</v>
      </c>
      <c r="H28" s="31">
        <f>TREND($C$25:$C$28,$D$25:$D$28,$D28,1)</f>
        <v>101.34316920931337</v>
      </c>
      <c r="I28" s="122">
        <f t="shared" si="0"/>
        <v>101.35506558053642</v>
      </c>
    </row>
    <row r="29" spans="1:9" ht="12.75">
      <c r="A29" s="102"/>
      <c r="B29" s="1" t="s">
        <v>5</v>
      </c>
      <c r="C29" s="58">
        <v>101.16576912407591</v>
      </c>
      <c r="D29" s="59">
        <v>28</v>
      </c>
      <c r="E29" s="53">
        <f>TREND($C$26:$C$29,$D$26:$D$29,$D29,1)</f>
        <v>101.20956842520633</v>
      </c>
      <c r="F29" s="7">
        <f>TREND($C$27:$C$30,$D$27:$D$30,$D29,1)</f>
        <v>101.24308358698164</v>
      </c>
      <c r="G29" s="24">
        <f>TREND($C$28:$C$31,$D$28:$D$31,$D29,1)</f>
        <v>101.2575434798713</v>
      </c>
      <c r="H29" s="26">
        <f>TREND($C$29:$C$32,$D$29:$D$32,$D29,1)</f>
        <v>101.2280734771962</v>
      </c>
      <c r="I29" s="122">
        <f t="shared" si="0"/>
        <v>101.23456724231386</v>
      </c>
    </row>
    <row r="30" spans="1:9" ht="12.75">
      <c r="A30" s="102"/>
      <c r="B30" s="1" t="s">
        <v>6</v>
      </c>
      <c r="C30" s="58">
        <v>101.1537519974583</v>
      </c>
      <c r="D30" s="59">
        <v>29</v>
      </c>
      <c r="E30" s="54">
        <f>TREND($C$30:$C$33,$D$30:$D$33,$D30,1)</f>
        <v>101.14883036746082</v>
      </c>
      <c r="F30" s="32">
        <f>TREND($C$27:$C$30,$D$27:$D$30,$D30,1)</f>
        <v>101.12244242865705</v>
      </c>
      <c r="G30" s="24">
        <f>TREND($C$28:$C$31,$D$28:$D$31,$D30,1)</f>
        <v>101.15089134960918</v>
      </c>
      <c r="H30" s="27">
        <f>TREND($C$29:$C$32,$D$29:$D$32,$D30,1)</f>
        <v>101.10539699636615</v>
      </c>
      <c r="I30" s="122">
        <f t="shared" si="0"/>
        <v>101.1318902855233</v>
      </c>
    </row>
    <row r="31" spans="1:9" ht="12.75">
      <c r="A31" s="102"/>
      <c r="B31" s="1" t="s">
        <v>7</v>
      </c>
      <c r="C31" s="58">
        <v>101.07292357271278</v>
      </c>
      <c r="D31" s="59">
        <v>30</v>
      </c>
      <c r="E31" s="56">
        <f>TREND($C$30:$C$33,$D$30:$D$33,$D31,1)</f>
        <v>101.02330818310912</v>
      </c>
      <c r="G31" s="33">
        <f>TREND($C$28:$C$31,$D$28:$D$31,$D31,1)</f>
        <v>101.04423921934708</v>
      </c>
      <c r="H31" s="27">
        <f>TREND($C$29:$C$32,$D$29:$D$32,$D31,1)</f>
        <v>100.98272051553612</v>
      </c>
      <c r="I31" s="122">
        <f t="shared" si="0"/>
        <v>101.0167559726641</v>
      </c>
    </row>
    <row r="32" spans="1:9" ht="12.75">
      <c r="A32" s="102"/>
      <c r="B32" s="1" t="s">
        <v>8</v>
      </c>
      <c r="C32" s="58">
        <v>100.7837903295576</v>
      </c>
      <c r="D32" s="59">
        <v>31</v>
      </c>
      <c r="E32" s="56">
        <f>TREND($C$30:$C$33,$D$30:$D$33,$D32,1)</f>
        <v>100.89778599875743</v>
      </c>
      <c r="H32" s="34">
        <f>TREND($C$29:$C$32,$D$29:$D$32,$D32,1)</f>
        <v>100.86004403470608</v>
      </c>
      <c r="I32" s="122">
        <f t="shared" si="0"/>
        <v>100.87891501673175</v>
      </c>
    </row>
    <row r="33" spans="1:9" ht="12.75">
      <c r="A33" s="102"/>
      <c r="B33" s="1" t="s">
        <v>9</v>
      </c>
      <c r="C33" s="60">
        <v>100.83172246400439</v>
      </c>
      <c r="D33" s="61">
        <v>32</v>
      </c>
      <c r="E33" s="57">
        <f>TREND($C$30:$C$33,$D$30:$D$33,$D33,1)</f>
        <v>100.77226381440573</v>
      </c>
      <c r="I33" s="123">
        <f t="shared" si="0"/>
        <v>100.77226381440573</v>
      </c>
    </row>
    <row r="34" spans="1:3" ht="12.75">
      <c r="A34" s="102"/>
      <c r="B34" s="1" t="s">
        <v>10</v>
      </c>
      <c r="C34" s="2"/>
    </row>
    <row r="35" spans="1:3" ht="12.75">
      <c r="A35" s="105"/>
      <c r="B35" s="1" t="s">
        <v>11</v>
      </c>
      <c r="C35" s="2"/>
    </row>
  </sheetData>
  <mergeCells count="4">
    <mergeCell ref="A1:B1"/>
    <mergeCell ref="A2:A13"/>
    <mergeCell ref="A14:A25"/>
    <mergeCell ref="A26:A35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E29" sqref="E29"/>
    </sheetView>
  </sheetViews>
  <sheetFormatPr defaultColWidth="9.140625" defaultRowHeight="12.75"/>
  <cols>
    <col min="2" max="2" width="10.57421875" style="0" customWidth="1"/>
  </cols>
  <sheetData>
    <row r="1" ht="12.75">
      <c r="A1" s="44" t="s">
        <v>20</v>
      </c>
    </row>
    <row r="2" spans="1:6" ht="12.75">
      <c r="A2" s="23" t="s">
        <v>15</v>
      </c>
      <c r="B2" s="35"/>
      <c r="C2" s="35" t="s">
        <v>0</v>
      </c>
      <c r="D2" s="36" t="s">
        <v>16</v>
      </c>
      <c r="E2" t="s">
        <v>19</v>
      </c>
      <c r="F2" t="s">
        <v>14</v>
      </c>
    </row>
    <row r="3" spans="1:4" ht="12.75">
      <c r="A3" s="106">
        <v>1998</v>
      </c>
      <c r="B3" s="23" t="s">
        <v>17</v>
      </c>
      <c r="C3" s="23">
        <v>1</v>
      </c>
      <c r="D3" s="37">
        <v>1752</v>
      </c>
    </row>
    <row r="4" spans="1:5" ht="12.75">
      <c r="A4" s="106"/>
      <c r="B4" s="23" t="s">
        <v>3</v>
      </c>
      <c r="C4" s="23">
        <v>2</v>
      </c>
      <c r="D4" s="38">
        <v>1688</v>
      </c>
      <c r="E4" s="3">
        <f>AVERAGE(D3:D5)</f>
        <v>1705.6666666666667</v>
      </c>
    </row>
    <row r="5" spans="1:6" ht="12.75">
      <c r="A5" s="106"/>
      <c r="B5" s="23" t="s">
        <v>4</v>
      </c>
      <c r="C5" s="23">
        <v>3</v>
      </c>
      <c r="D5" s="39">
        <v>1677</v>
      </c>
      <c r="E5" s="4">
        <f aca="true" t="shared" si="0" ref="E5:E23">AVERAGE(D4:D6)</f>
        <v>1732</v>
      </c>
      <c r="F5" s="3">
        <f>(0.5*D3+D4+D5+D6+0.5*D7)/4</f>
        <v>1789.25</v>
      </c>
    </row>
    <row r="6" spans="1:6" ht="12.75">
      <c r="A6" s="106"/>
      <c r="B6" s="23" t="s">
        <v>5</v>
      </c>
      <c r="C6" s="23">
        <v>4</v>
      </c>
      <c r="D6" s="39">
        <v>1831</v>
      </c>
      <c r="E6" s="4">
        <f t="shared" si="0"/>
        <v>1892.6666666666667</v>
      </c>
      <c r="F6" s="4">
        <f aca="true" t="shared" si="1" ref="F6:F22">(0.5*D4+D5+D6+D7+0.5*D8)/4</f>
        <v>1889.75</v>
      </c>
    </row>
    <row r="7" spans="1:6" ht="12.75">
      <c r="A7" s="106">
        <v>1999</v>
      </c>
      <c r="B7" s="23" t="s">
        <v>17</v>
      </c>
      <c r="C7" s="23">
        <v>5</v>
      </c>
      <c r="D7" s="40">
        <v>2170</v>
      </c>
      <c r="E7" s="4">
        <f t="shared" si="0"/>
        <v>2025</v>
      </c>
      <c r="F7" s="4">
        <f t="shared" si="1"/>
        <v>2000.625</v>
      </c>
    </row>
    <row r="8" spans="1:6" ht="12.75">
      <c r="A8" s="106"/>
      <c r="B8" s="23" t="s">
        <v>3</v>
      </c>
      <c r="C8" s="23">
        <v>6</v>
      </c>
      <c r="D8" s="38">
        <v>2074</v>
      </c>
      <c r="E8" s="4">
        <f t="shared" si="0"/>
        <v>2140.6666666666665</v>
      </c>
      <c r="F8" s="4">
        <f t="shared" si="1"/>
        <v>2128.125</v>
      </c>
    </row>
    <row r="9" spans="1:6" ht="12.75">
      <c r="A9" s="106"/>
      <c r="B9" s="23" t="s">
        <v>4</v>
      </c>
      <c r="C9" s="23">
        <v>7</v>
      </c>
      <c r="D9" s="39">
        <v>2178</v>
      </c>
      <c r="E9" s="4">
        <f t="shared" si="0"/>
        <v>2200.6666666666665</v>
      </c>
      <c r="F9" s="4">
        <f t="shared" si="1"/>
        <v>2238.5</v>
      </c>
    </row>
    <row r="10" spans="1:6" ht="12.75">
      <c r="A10" s="106"/>
      <c r="B10" s="23" t="s">
        <v>5</v>
      </c>
      <c r="C10" s="23">
        <v>8</v>
      </c>
      <c r="D10" s="39">
        <v>2350</v>
      </c>
      <c r="E10" s="4">
        <f t="shared" si="0"/>
        <v>2354</v>
      </c>
      <c r="F10" s="4">
        <f t="shared" si="1"/>
        <v>2329.375</v>
      </c>
    </row>
    <row r="11" spans="1:6" ht="12.75">
      <c r="A11" s="106">
        <v>2000</v>
      </c>
      <c r="B11" s="23" t="s">
        <v>17</v>
      </c>
      <c r="C11" s="23">
        <v>9</v>
      </c>
      <c r="D11" s="40">
        <v>2534</v>
      </c>
      <c r="E11" s="4">
        <f t="shared" si="0"/>
        <v>2440.3333333333335</v>
      </c>
      <c r="F11" s="4">
        <f t="shared" si="1"/>
        <v>2418.625</v>
      </c>
    </row>
    <row r="12" spans="1:6" ht="12.75">
      <c r="A12" s="106"/>
      <c r="B12" s="23" t="s">
        <v>3</v>
      </c>
      <c r="C12" s="23">
        <v>10</v>
      </c>
      <c r="D12" s="38">
        <v>2437</v>
      </c>
      <c r="E12" s="4">
        <f t="shared" si="0"/>
        <v>2500</v>
      </c>
      <c r="F12" s="4">
        <f t="shared" si="1"/>
        <v>2506.625</v>
      </c>
    </row>
    <row r="13" spans="1:6" ht="12.75">
      <c r="A13" s="106"/>
      <c r="B13" s="23" t="s">
        <v>4</v>
      </c>
      <c r="C13" s="23">
        <v>11</v>
      </c>
      <c r="D13" s="39">
        <v>2529</v>
      </c>
      <c r="E13" s="4">
        <f t="shared" si="0"/>
        <v>2556.3333333333335</v>
      </c>
      <c r="F13" s="4">
        <f t="shared" si="1"/>
        <v>2623.375</v>
      </c>
    </row>
    <row r="14" spans="1:6" ht="12.75">
      <c r="A14" s="106"/>
      <c r="B14" s="23" t="s">
        <v>5</v>
      </c>
      <c r="C14" s="23">
        <v>12</v>
      </c>
      <c r="D14" s="39">
        <v>2703</v>
      </c>
      <c r="E14" s="4">
        <f t="shared" si="0"/>
        <v>2782.3333333333335</v>
      </c>
      <c r="F14" s="4">
        <f t="shared" si="1"/>
        <v>2747.5</v>
      </c>
    </row>
    <row r="15" spans="1:6" ht="12.75">
      <c r="A15" s="106">
        <v>2001</v>
      </c>
      <c r="B15" s="23" t="s">
        <v>17</v>
      </c>
      <c r="C15" s="23">
        <v>13</v>
      </c>
      <c r="D15" s="40">
        <v>3115</v>
      </c>
      <c r="E15" s="4">
        <f t="shared" si="0"/>
        <v>2889</v>
      </c>
      <c r="F15" s="4">
        <f t="shared" si="1"/>
        <v>2847.875</v>
      </c>
    </row>
    <row r="16" spans="1:6" ht="12.75">
      <c r="A16" s="106"/>
      <c r="B16" s="23" t="s">
        <v>3</v>
      </c>
      <c r="C16" s="23">
        <v>14</v>
      </c>
      <c r="D16" s="41">
        <v>2849</v>
      </c>
      <c r="E16" s="4">
        <f t="shared" si="0"/>
        <v>2961.3333333333335</v>
      </c>
      <c r="F16" s="4">
        <f t="shared" si="1"/>
        <v>2948.25</v>
      </c>
    </row>
    <row r="17" spans="1:6" ht="12.75">
      <c r="A17" s="106"/>
      <c r="B17" s="23" t="s">
        <v>4</v>
      </c>
      <c r="C17" s="23">
        <v>15</v>
      </c>
      <c r="D17" s="42">
        <v>2920</v>
      </c>
      <c r="E17" s="4">
        <f t="shared" si="0"/>
        <v>2961.3333333333335</v>
      </c>
      <c r="F17" s="4">
        <f t="shared" si="1"/>
        <v>3017.875</v>
      </c>
    </row>
    <row r="18" spans="1:6" ht="12.75">
      <c r="A18" s="106"/>
      <c r="B18" s="23" t="s">
        <v>5</v>
      </c>
      <c r="C18" s="23">
        <v>16</v>
      </c>
      <c r="D18" s="42">
        <v>3115</v>
      </c>
      <c r="E18" s="4">
        <f t="shared" si="0"/>
        <v>3098.3333333333335</v>
      </c>
      <c r="F18" s="4">
        <f t="shared" si="1"/>
        <v>3066.25</v>
      </c>
    </row>
    <row r="19" spans="1:6" ht="12.75">
      <c r="A19" s="106">
        <v>2002</v>
      </c>
      <c r="B19" s="23" t="s">
        <v>17</v>
      </c>
      <c r="C19" s="23">
        <v>17</v>
      </c>
      <c r="D19" s="38">
        <v>3260</v>
      </c>
      <c r="E19" s="4">
        <f t="shared" si="0"/>
        <v>3155.3333333333335</v>
      </c>
      <c r="F19" s="4">
        <f t="shared" si="1"/>
        <v>3120.625</v>
      </c>
    </row>
    <row r="20" spans="1:6" ht="12.75">
      <c r="A20" s="106"/>
      <c r="B20" s="23" t="s">
        <v>3</v>
      </c>
      <c r="C20" s="23">
        <v>18</v>
      </c>
      <c r="D20" s="43">
        <v>3091</v>
      </c>
      <c r="E20" s="4">
        <f t="shared" si="0"/>
        <v>3154.6666666666665</v>
      </c>
      <c r="F20" s="4">
        <f t="shared" si="1"/>
        <v>3157.5</v>
      </c>
    </row>
    <row r="21" spans="1:6" ht="12.75">
      <c r="A21" s="106"/>
      <c r="B21" s="23" t="s">
        <v>4</v>
      </c>
      <c r="C21" s="23">
        <v>19</v>
      </c>
      <c r="D21" s="40">
        <v>3113</v>
      </c>
      <c r="E21" s="4">
        <f t="shared" si="0"/>
        <v>3140.3333333333335</v>
      </c>
      <c r="F21" s="4">
        <f t="shared" si="1"/>
        <v>3177.875</v>
      </c>
    </row>
    <row r="22" spans="1:6" ht="12.75">
      <c r="A22" s="106"/>
      <c r="B22" s="23" t="s">
        <v>5</v>
      </c>
      <c r="C22" s="23">
        <v>20</v>
      </c>
      <c r="D22" s="39">
        <v>3217</v>
      </c>
      <c r="E22" s="4">
        <f t="shared" si="0"/>
        <v>3217</v>
      </c>
      <c r="F22" s="5">
        <f t="shared" si="1"/>
        <v>3210.125</v>
      </c>
    </row>
    <row r="23" spans="1:5" ht="12.75">
      <c r="A23" s="107">
        <v>2003</v>
      </c>
      <c r="B23" s="23" t="s">
        <v>17</v>
      </c>
      <c r="C23" s="23">
        <v>21</v>
      </c>
      <c r="D23" s="40">
        <v>3321</v>
      </c>
      <c r="E23" s="5">
        <f t="shared" si="0"/>
        <v>3275.3333333333335</v>
      </c>
    </row>
    <row r="24" spans="1:4" ht="12.75">
      <c r="A24" s="107"/>
      <c r="B24" s="23" t="s">
        <v>3</v>
      </c>
      <c r="C24" s="23">
        <v>22</v>
      </c>
      <c r="D24" s="37">
        <v>3288</v>
      </c>
    </row>
  </sheetData>
  <mergeCells count="6">
    <mergeCell ref="A19:A22"/>
    <mergeCell ref="A23:A24"/>
    <mergeCell ref="A3:A6"/>
    <mergeCell ref="A7:A10"/>
    <mergeCell ref="A11:A14"/>
    <mergeCell ref="A15:A18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6"/>
  <sheetViews>
    <sheetView tabSelected="1" workbookViewId="0" topLeftCell="C1">
      <selection activeCell="R21" sqref="R21"/>
    </sheetView>
  </sheetViews>
  <sheetFormatPr defaultColWidth="9.140625" defaultRowHeight="12.75"/>
  <cols>
    <col min="9" max="9" width="9.57421875" style="0" bestFit="1" customWidth="1"/>
  </cols>
  <sheetData>
    <row r="1" spans="1:20" ht="12.75">
      <c r="A1" s="44" t="s">
        <v>20</v>
      </c>
      <c r="J1" s="111" t="s">
        <v>32</v>
      </c>
      <c r="K1" s="112"/>
      <c r="L1" s="112"/>
      <c r="M1" s="109"/>
      <c r="N1" s="110"/>
      <c r="P1" s="111" t="s">
        <v>33</v>
      </c>
      <c r="Q1" s="112"/>
      <c r="R1" s="112"/>
      <c r="S1" s="109"/>
      <c r="T1" s="110"/>
    </row>
    <row r="2" spans="1:20" ht="49.5">
      <c r="A2" s="23" t="s">
        <v>15</v>
      </c>
      <c r="B2" s="35"/>
      <c r="C2" s="35" t="s">
        <v>0</v>
      </c>
      <c r="D2" s="36" t="s">
        <v>22</v>
      </c>
      <c r="E2" s="45" t="s">
        <v>29</v>
      </c>
      <c r="F2" s="46" t="s">
        <v>23</v>
      </c>
      <c r="G2" s="47" t="s">
        <v>24</v>
      </c>
      <c r="H2" s="85" t="s">
        <v>27</v>
      </c>
      <c r="I2" s="48" t="s">
        <v>26</v>
      </c>
      <c r="J2" s="49" t="s">
        <v>25</v>
      </c>
      <c r="K2" s="50" t="s">
        <v>28</v>
      </c>
      <c r="L2" s="51" t="s">
        <v>21</v>
      </c>
      <c r="M2" s="99" t="s">
        <v>30</v>
      </c>
      <c r="N2" s="100" t="s">
        <v>31</v>
      </c>
      <c r="P2" s="113" t="s">
        <v>25</v>
      </c>
      <c r="Q2" s="50" t="s">
        <v>28</v>
      </c>
      <c r="R2" s="51" t="s">
        <v>21</v>
      </c>
      <c r="S2" s="118" t="s">
        <v>30</v>
      </c>
      <c r="T2" s="100" t="s">
        <v>31</v>
      </c>
    </row>
    <row r="3" spans="1:20" ht="12.75">
      <c r="A3" s="106">
        <v>1998</v>
      </c>
      <c r="B3" s="23" t="s">
        <v>17</v>
      </c>
      <c r="C3" s="23">
        <v>1</v>
      </c>
      <c r="D3" s="37">
        <v>1752</v>
      </c>
      <c r="E3" s="76"/>
      <c r="F3" s="72"/>
      <c r="G3" s="74"/>
      <c r="H3" s="86"/>
      <c r="I3" s="82"/>
      <c r="J3" s="89"/>
      <c r="K3" s="90"/>
      <c r="L3" s="93"/>
      <c r="M3" s="94"/>
      <c r="N3" s="97"/>
      <c r="P3" s="89"/>
      <c r="Q3" s="90"/>
      <c r="R3" s="93"/>
      <c r="S3" s="94"/>
      <c r="T3" s="97"/>
    </row>
    <row r="4" spans="1:20" ht="12.75">
      <c r="A4" s="106"/>
      <c r="B4" s="23" t="s">
        <v>3</v>
      </c>
      <c r="C4" s="23">
        <v>2</v>
      </c>
      <c r="D4" s="38">
        <v>1688</v>
      </c>
      <c r="E4" s="77"/>
      <c r="F4" s="73"/>
      <c r="G4" s="75"/>
      <c r="H4" s="87"/>
      <c r="I4" s="83"/>
      <c r="K4" s="91"/>
      <c r="L4" s="93"/>
      <c r="M4" s="95"/>
      <c r="N4" s="98"/>
      <c r="Q4" s="91"/>
      <c r="R4" s="93"/>
      <c r="S4" s="95"/>
      <c r="T4" s="98"/>
    </row>
    <row r="5" spans="1:20" ht="12.75">
      <c r="A5" s="106"/>
      <c r="B5" s="23" t="s">
        <v>4</v>
      </c>
      <c r="C5" s="23">
        <v>3</v>
      </c>
      <c r="D5" s="39">
        <v>1677</v>
      </c>
      <c r="E5" s="77"/>
      <c r="F5" s="73"/>
      <c r="G5" s="75"/>
      <c r="H5" s="87"/>
      <c r="I5" s="83"/>
      <c r="K5" s="91"/>
      <c r="L5" s="93"/>
      <c r="M5" s="95"/>
      <c r="N5" s="98"/>
      <c r="Q5" s="91"/>
      <c r="R5" s="93"/>
      <c r="S5" s="95"/>
      <c r="T5" s="98"/>
    </row>
    <row r="6" spans="1:20" ht="12.75">
      <c r="A6" s="106"/>
      <c r="B6" s="23" t="s">
        <v>5</v>
      </c>
      <c r="C6" s="23">
        <v>4</v>
      </c>
      <c r="D6" s="39">
        <v>1831</v>
      </c>
      <c r="E6" s="77"/>
      <c r="F6" s="73"/>
      <c r="G6" s="75"/>
      <c r="H6" s="88"/>
      <c r="I6" s="84"/>
      <c r="K6" s="92"/>
      <c r="L6" s="93"/>
      <c r="M6" s="95"/>
      <c r="N6" s="98"/>
      <c r="Q6" s="92"/>
      <c r="R6" s="93"/>
      <c r="S6" s="95"/>
      <c r="T6" s="98"/>
    </row>
    <row r="7" spans="1:20" ht="12.75">
      <c r="A7" s="106">
        <v>1999</v>
      </c>
      <c r="B7" s="23" t="s">
        <v>17</v>
      </c>
      <c r="C7" s="23">
        <v>5</v>
      </c>
      <c r="D7" s="40">
        <v>2170</v>
      </c>
      <c r="E7" s="77"/>
      <c r="F7" s="73"/>
      <c r="G7" s="75"/>
      <c r="H7" s="81"/>
      <c r="I7" s="71"/>
      <c r="K7" s="90"/>
      <c r="L7" s="93"/>
      <c r="M7" s="95"/>
      <c r="N7" s="98"/>
      <c r="Q7" s="90"/>
      <c r="R7" s="93"/>
      <c r="S7" s="95"/>
      <c r="T7" s="98"/>
    </row>
    <row r="8" spans="1:20" ht="12.75">
      <c r="A8" s="106"/>
      <c r="B8" s="23" t="s">
        <v>3</v>
      </c>
      <c r="C8" s="23">
        <v>6</v>
      </c>
      <c r="D8" s="38">
        <v>2074</v>
      </c>
      <c r="E8" s="77"/>
      <c r="F8" s="73"/>
      <c r="G8" s="75"/>
      <c r="H8" s="125"/>
      <c r="I8" s="125"/>
      <c r="K8" s="90"/>
      <c r="L8" s="93"/>
      <c r="M8" s="95"/>
      <c r="N8" s="98"/>
      <c r="Q8" s="90"/>
      <c r="R8" s="93"/>
      <c r="S8" s="95"/>
      <c r="T8" s="98"/>
    </row>
    <row r="9" spans="1:20" ht="12.75">
      <c r="A9" s="106"/>
      <c r="B9" s="23" t="s">
        <v>4</v>
      </c>
      <c r="C9" s="23">
        <v>7</v>
      </c>
      <c r="D9" s="39">
        <v>2178</v>
      </c>
      <c r="E9" s="77"/>
      <c r="F9" s="73"/>
      <c r="G9" s="75"/>
      <c r="H9" s="125"/>
      <c r="I9" s="125"/>
      <c r="K9" s="90"/>
      <c r="L9" s="93"/>
      <c r="M9" s="95"/>
      <c r="N9" s="98"/>
      <c r="Q9" s="90"/>
      <c r="R9" s="93"/>
      <c r="S9" s="95"/>
      <c r="T9" s="98"/>
    </row>
    <row r="10" spans="1:20" ht="12.75">
      <c r="A10" s="106"/>
      <c r="B10" s="23" t="s">
        <v>5</v>
      </c>
      <c r="C10" s="23">
        <v>8</v>
      </c>
      <c r="D10" s="39">
        <v>2350</v>
      </c>
      <c r="E10" s="77"/>
      <c r="F10" s="73"/>
      <c r="G10" s="75"/>
      <c r="H10" s="125"/>
      <c r="I10" s="125"/>
      <c r="K10" s="90"/>
      <c r="L10" s="93"/>
      <c r="M10" s="95"/>
      <c r="N10" s="98"/>
      <c r="Q10" s="90"/>
      <c r="R10" s="93"/>
      <c r="S10" s="95"/>
      <c r="T10" s="98"/>
    </row>
    <row r="11" spans="1:20" ht="12.75">
      <c r="A11" s="106">
        <v>2000</v>
      </c>
      <c r="B11" s="23" t="s">
        <v>17</v>
      </c>
      <c r="C11" s="23">
        <v>9</v>
      </c>
      <c r="D11" s="40">
        <v>2534</v>
      </c>
      <c r="E11" s="77"/>
      <c r="F11" s="73"/>
      <c r="G11" s="75"/>
      <c r="H11" s="125"/>
      <c r="I11" s="125"/>
      <c r="K11" s="90"/>
      <c r="L11" s="93"/>
      <c r="M11" s="95"/>
      <c r="N11" s="98"/>
      <c r="Q11" s="90"/>
      <c r="R11" s="93"/>
      <c r="S11" s="95"/>
      <c r="T11" s="98"/>
    </row>
    <row r="12" spans="1:20" ht="12.75">
      <c r="A12" s="106"/>
      <c r="B12" s="23" t="s">
        <v>3</v>
      </c>
      <c r="C12" s="23">
        <v>10</v>
      </c>
      <c r="D12" s="38">
        <v>2437</v>
      </c>
      <c r="E12" s="77"/>
      <c r="F12" s="73"/>
      <c r="G12" s="75"/>
      <c r="H12" s="81"/>
      <c r="I12" s="71"/>
      <c r="K12" s="90"/>
      <c r="L12" s="93"/>
      <c r="M12" s="95"/>
      <c r="N12" s="98"/>
      <c r="Q12" s="90"/>
      <c r="R12" s="93"/>
      <c r="S12" s="95"/>
      <c r="T12" s="98"/>
    </row>
    <row r="13" spans="1:20" ht="12.75">
      <c r="A13" s="106"/>
      <c r="B13" s="23" t="s">
        <v>4</v>
      </c>
      <c r="C13" s="23">
        <v>11</v>
      </c>
      <c r="D13" s="39">
        <v>2529</v>
      </c>
      <c r="E13" s="77"/>
      <c r="F13" s="73"/>
      <c r="G13" s="75"/>
      <c r="H13" s="81"/>
      <c r="K13" s="90"/>
      <c r="L13" s="93"/>
      <c r="M13" s="95"/>
      <c r="N13" s="98"/>
      <c r="Q13" s="90"/>
      <c r="R13" s="93"/>
      <c r="S13" s="95"/>
      <c r="T13" s="98"/>
    </row>
    <row r="14" spans="1:20" ht="12.75">
      <c r="A14" s="106"/>
      <c r="B14" s="23" t="s">
        <v>5</v>
      </c>
      <c r="C14" s="23">
        <v>12</v>
      </c>
      <c r="D14" s="39">
        <v>2703</v>
      </c>
      <c r="E14" s="77"/>
      <c r="F14" s="73"/>
      <c r="G14" s="75"/>
      <c r="H14" s="81"/>
      <c r="K14" s="90"/>
      <c r="L14" s="93"/>
      <c r="M14" s="95"/>
      <c r="N14" s="98"/>
      <c r="Q14" s="90"/>
      <c r="R14" s="93"/>
      <c r="S14" s="95"/>
      <c r="T14" s="98"/>
    </row>
    <row r="15" spans="1:20" ht="12.75">
      <c r="A15" s="106">
        <v>2001</v>
      </c>
      <c r="B15" s="23" t="s">
        <v>17</v>
      </c>
      <c r="C15" s="23">
        <v>13</v>
      </c>
      <c r="D15" s="40">
        <v>3115</v>
      </c>
      <c r="E15" s="77"/>
      <c r="F15" s="73"/>
      <c r="G15" s="75"/>
      <c r="H15" s="81"/>
      <c r="K15" s="90"/>
      <c r="L15" s="93"/>
      <c r="M15" s="95"/>
      <c r="N15" s="98"/>
      <c r="Q15" s="90"/>
      <c r="R15" s="93"/>
      <c r="S15" s="95"/>
      <c r="T15" s="98"/>
    </row>
    <row r="16" spans="1:20" ht="12.75">
      <c r="A16" s="106"/>
      <c r="B16" s="23" t="s">
        <v>3</v>
      </c>
      <c r="C16" s="23">
        <v>14</v>
      </c>
      <c r="D16" s="41">
        <v>2849</v>
      </c>
      <c r="E16" s="77"/>
      <c r="F16" s="73"/>
      <c r="G16" s="75"/>
      <c r="H16" s="81"/>
      <c r="K16" s="90"/>
      <c r="L16" s="93"/>
      <c r="M16" s="95"/>
      <c r="N16" s="98"/>
      <c r="Q16" s="90"/>
      <c r="R16" s="93"/>
      <c r="S16" s="95"/>
      <c r="T16" s="98"/>
    </row>
    <row r="17" spans="1:20" ht="12.75">
      <c r="A17" s="106"/>
      <c r="B17" s="23" t="s">
        <v>4</v>
      </c>
      <c r="C17" s="23">
        <v>15</v>
      </c>
      <c r="D17" s="42">
        <v>2920</v>
      </c>
      <c r="E17" s="77"/>
      <c r="F17" s="73"/>
      <c r="G17" s="75"/>
      <c r="H17" s="81"/>
      <c r="K17" s="90"/>
      <c r="L17" s="93"/>
      <c r="M17" s="95"/>
      <c r="N17" s="98"/>
      <c r="Q17" s="90"/>
      <c r="R17" s="93"/>
      <c r="S17" s="95"/>
      <c r="T17" s="98"/>
    </row>
    <row r="18" spans="1:20" ht="12.75">
      <c r="A18" s="106"/>
      <c r="B18" s="23" t="s">
        <v>5</v>
      </c>
      <c r="C18" s="23">
        <v>16</v>
      </c>
      <c r="D18" s="42">
        <v>3115</v>
      </c>
      <c r="E18" s="77"/>
      <c r="F18" s="73"/>
      <c r="G18" s="75"/>
      <c r="H18" s="81"/>
      <c r="K18" s="90"/>
      <c r="L18" s="93"/>
      <c r="M18" s="95"/>
      <c r="N18" s="98"/>
      <c r="Q18" s="90"/>
      <c r="R18" s="93"/>
      <c r="S18" s="95"/>
      <c r="T18" s="98"/>
    </row>
    <row r="19" spans="1:20" ht="12.75">
      <c r="A19" s="106">
        <v>2002</v>
      </c>
      <c r="B19" s="23" t="s">
        <v>17</v>
      </c>
      <c r="C19" s="23">
        <v>17</v>
      </c>
      <c r="D19" s="38">
        <v>3260</v>
      </c>
      <c r="E19" s="77"/>
      <c r="F19" s="73"/>
      <c r="G19" s="75"/>
      <c r="H19" s="81"/>
      <c r="K19" s="90"/>
      <c r="L19" s="93"/>
      <c r="M19" s="95"/>
      <c r="N19" s="98"/>
      <c r="Q19" s="90"/>
      <c r="R19" s="93"/>
      <c r="S19" s="95"/>
      <c r="T19" s="98"/>
    </row>
    <row r="20" spans="1:20" ht="12.75">
      <c r="A20" s="106"/>
      <c r="B20" s="23" t="s">
        <v>3</v>
      </c>
      <c r="C20" s="23">
        <v>18</v>
      </c>
      <c r="D20" s="43">
        <v>3091</v>
      </c>
      <c r="E20" s="77"/>
      <c r="F20" s="73"/>
      <c r="G20" s="75"/>
      <c r="H20" s="81"/>
      <c r="K20" s="90"/>
      <c r="L20" s="93"/>
      <c r="M20" s="95"/>
      <c r="N20" s="98"/>
      <c r="Q20" s="90"/>
      <c r="R20" s="93"/>
      <c r="S20" s="95"/>
      <c r="T20" s="98"/>
    </row>
    <row r="21" spans="1:20" ht="12.75">
      <c r="A21" s="106"/>
      <c r="B21" s="23" t="s">
        <v>4</v>
      </c>
      <c r="C21" s="23">
        <v>19</v>
      </c>
      <c r="D21" s="40">
        <v>3113</v>
      </c>
      <c r="E21" s="77"/>
      <c r="F21" s="73"/>
      <c r="G21" s="75"/>
      <c r="H21" s="81"/>
      <c r="K21" s="90"/>
      <c r="L21" s="93"/>
      <c r="M21" s="95"/>
      <c r="N21" s="98"/>
      <c r="Q21" s="90"/>
      <c r="R21" s="93"/>
      <c r="S21" s="95"/>
      <c r="T21" s="98"/>
    </row>
    <row r="22" spans="1:20" ht="12.75">
      <c r="A22" s="114"/>
      <c r="B22" s="3" t="s">
        <v>5</v>
      </c>
      <c r="C22" s="3">
        <v>20</v>
      </c>
      <c r="D22" s="115">
        <v>3217</v>
      </c>
      <c r="E22" s="77"/>
      <c r="F22" s="73"/>
      <c r="G22" s="75"/>
      <c r="H22" s="81"/>
      <c r="K22" s="90"/>
      <c r="L22" s="93"/>
      <c r="M22" s="95"/>
      <c r="N22" s="98"/>
      <c r="Q22" s="90"/>
      <c r="R22" s="93"/>
      <c r="S22" s="96"/>
      <c r="T22" s="98"/>
    </row>
    <row r="23" spans="1:20" ht="12.75">
      <c r="A23" s="108" t="s">
        <v>18</v>
      </c>
      <c r="B23" s="68" t="s">
        <v>17</v>
      </c>
      <c r="C23" s="68">
        <v>21</v>
      </c>
      <c r="D23" s="69">
        <v>3321</v>
      </c>
      <c r="E23" s="78"/>
      <c r="F23" s="116"/>
      <c r="G23" s="116"/>
      <c r="H23" s="116"/>
      <c r="I23" s="116"/>
      <c r="J23" s="116"/>
      <c r="K23" s="78"/>
      <c r="L23" s="78"/>
      <c r="M23" s="78"/>
      <c r="N23" s="78"/>
      <c r="O23" s="116"/>
      <c r="P23" s="116"/>
      <c r="Q23" s="78"/>
      <c r="R23" s="78"/>
      <c r="S23" s="79"/>
      <c r="T23" s="78"/>
    </row>
    <row r="24" spans="1:20" ht="12.75">
      <c r="A24" s="108"/>
      <c r="B24" s="68" t="s">
        <v>3</v>
      </c>
      <c r="C24" s="68">
        <v>22</v>
      </c>
      <c r="D24" s="70">
        <v>3288</v>
      </c>
      <c r="E24" s="80"/>
      <c r="F24" s="117"/>
      <c r="G24" s="117"/>
      <c r="H24" s="117"/>
      <c r="I24" s="117"/>
      <c r="J24" s="117"/>
      <c r="K24" s="80"/>
      <c r="L24" s="80"/>
      <c r="M24" s="80"/>
      <c r="N24" s="80"/>
      <c r="O24" s="117"/>
      <c r="P24" s="117"/>
      <c r="Q24" s="80"/>
      <c r="R24" s="80"/>
      <c r="S24" s="80"/>
      <c r="T24" s="80"/>
    </row>
    <row r="25" spans="13:19" ht="12.75">
      <c r="M25" s="120"/>
      <c r="S25" s="120"/>
    </row>
    <row r="26" spans="13:19" ht="12.75">
      <c r="M26" s="119"/>
      <c r="S26" s="119"/>
    </row>
  </sheetData>
  <mergeCells count="8">
    <mergeCell ref="J1:N1"/>
    <mergeCell ref="P1:T1"/>
    <mergeCell ref="A19:A22"/>
    <mergeCell ref="A23:A24"/>
    <mergeCell ref="A3:A6"/>
    <mergeCell ref="A7:A10"/>
    <mergeCell ref="A11:A14"/>
    <mergeCell ref="A15:A18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Cibis</dc:creator>
  <cp:keywords/>
  <dc:description/>
  <cp:lastModifiedBy>Pawel</cp:lastModifiedBy>
  <dcterms:created xsi:type="dcterms:W3CDTF">2006-04-26T14:17:41Z</dcterms:created>
  <dcterms:modified xsi:type="dcterms:W3CDTF">2007-05-19T22:30:10Z</dcterms:modified>
  <cp:category/>
  <cp:version/>
  <cp:contentType/>
  <cp:contentStatus/>
</cp:coreProperties>
</file>